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mc:AlternateContent xmlns:mc="http://schemas.openxmlformats.org/markup-compatibility/2006">
    <mc:Choice Requires="x15">
      <x15ac:absPath xmlns:x15ac="http://schemas.microsoft.com/office/spreadsheetml/2010/11/ac" url="\\srv-fic\partage mairie\3P\Server\Documents\Contracts\2024\22-2024PA22- Acquisition d'équipements de protection individuelle, de vêtements et accessoires de travail - Caisse des Ecoles\02_Passation\02_DCE\"/>
    </mc:Choice>
  </mc:AlternateContent>
  <xr:revisionPtr revIDLastSave="0" documentId="8_{EE78B432-BC69-404D-BDE3-DE7130092AAB}" xr6:coauthVersionLast="47" xr6:coauthVersionMax="47" xr10:uidLastSave="{00000000-0000-0000-0000-000000000000}"/>
  <workbookProtection lockStructure="1"/>
  <bookViews>
    <workbookView xWindow="2868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E8" i="2"/>
  <c r="G8" i="2" s="1"/>
  <c r="E7" i="2"/>
  <c r="G7" i="2" s="1"/>
  <c r="E6" i="2"/>
  <c r="G6" i="2" s="1"/>
  <c r="E5" i="2"/>
  <c r="G5" i="2" s="1"/>
  <c r="E4" i="2"/>
  <c r="E14" i="2" s="1"/>
  <c r="P33" i="1"/>
  <c r="R30" i="1"/>
  <c r="P30" i="1"/>
  <c r="L30" i="1"/>
  <c r="J30" i="1"/>
  <c r="R29" i="1"/>
  <c r="P29" i="1"/>
  <c r="L29" i="1"/>
  <c r="J29" i="1"/>
  <c r="R28" i="1"/>
  <c r="P28" i="1"/>
  <c r="L28" i="1"/>
  <c r="J28" i="1"/>
  <c r="R27" i="1"/>
  <c r="P27" i="1"/>
  <c r="L27" i="1"/>
  <c r="J27" i="1"/>
  <c r="R26" i="1"/>
  <c r="P26" i="1"/>
  <c r="L26" i="1"/>
  <c r="J26" i="1"/>
  <c r="R24" i="1"/>
  <c r="P24" i="1"/>
  <c r="L24" i="1"/>
  <c r="J24" i="1"/>
  <c r="R22" i="1"/>
  <c r="P22" i="1"/>
  <c r="L22" i="1"/>
  <c r="J22" i="1"/>
  <c r="R21" i="1"/>
  <c r="P21" i="1"/>
  <c r="L21" i="1"/>
  <c r="J21" i="1"/>
  <c r="R19" i="1"/>
  <c r="P19" i="1"/>
  <c r="L19" i="1"/>
  <c r="J19" i="1"/>
  <c r="R17" i="1"/>
  <c r="P17" i="1"/>
  <c r="L17" i="1"/>
  <c r="J17" i="1"/>
  <c r="R16" i="1"/>
  <c r="P16" i="1"/>
  <c r="L16" i="1"/>
  <c r="J16" i="1"/>
  <c r="R15" i="1"/>
  <c r="P15" i="1"/>
  <c r="L15" i="1"/>
  <c r="J15" i="1"/>
  <c r="R14" i="1"/>
  <c r="P14" i="1"/>
  <c r="L14" i="1"/>
  <c r="J14" i="1"/>
  <c r="R13" i="1"/>
  <c r="P13" i="1"/>
  <c r="L13" i="1"/>
  <c r="J13" i="1"/>
  <c r="R12" i="1"/>
  <c r="P12" i="1"/>
  <c r="L12" i="1"/>
  <c r="J12" i="1"/>
  <c r="R11" i="1"/>
  <c r="P11" i="1"/>
  <c r="L11" i="1"/>
  <c r="J11" i="1"/>
  <c r="R9" i="1"/>
  <c r="P9" i="1"/>
  <c r="L9" i="1"/>
  <c r="J9" i="1"/>
  <c r="R8" i="1"/>
  <c r="P8" i="1"/>
  <c r="L8" i="1"/>
  <c r="J8" i="1"/>
  <c r="R7" i="1"/>
  <c r="P7" i="1"/>
  <c r="L7" i="1"/>
  <c r="J7" i="1"/>
  <c r="R6" i="1"/>
  <c r="P6" i="1"/>
  <c r="L6" i="1"/>
  <c r="J6" i="1"/>
  <c r="R5" i="1"/>
  <c r="P5" i="1"/>
  <c r="L5" i="1"/>
  <c r="J5" i="1"/>
  <c r="G4" i="2" l="1"/>
  <c r="E15" i="2" s="1"/>
  <c r="E16" i="2" s="1"/>
</calcChain>
</file>

<file path=xl/sharedStrings.xml><?xml version="1.0" encoding="utf-8"?>
<sst xmlns="http://schemas.openxmlformats.org/spreadsheetml/2006/main" count="202" uniqueCount="92">
  <si>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</si>
  <si>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</si>
  <si>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</si>
  <si>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</si>
  <si>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</si>
  <si>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</si>
  <si>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</si>
  <si>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</si>
  <si>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</si>
  <si>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</si>
  <si>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</si>
  <si>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</si>
  <si>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</si>
  <si>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</si>
  <si>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</si>
  <si>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</si>
  <si>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</si>
  <si>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</si>
  <si>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</si>
  <si>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</si>
  <si>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</si>
  <si>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</si>
  <si>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</si>
  <si>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</si>
  <si>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</si>
  <si>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</si>
  <si>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</si>
  <si>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</si>
  <si>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</si>
  <si>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</si>
  <si>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</si>
  <si>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</si>
  <si>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</si>
  <si>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</si>
  <si>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</si>
  <si>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</si>
  <si>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</si>
  <si>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</si>
  <si>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</si>
  <si>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</si>
  <si>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</si>
  <si>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</si>
  <si>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</si>
  <si>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</si>
  <si>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</si>
  <si>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</si>
  <si>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</si>
  <si>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</si>
  <si>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</si>
  <si>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</si>
  <si>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</si>
  <si>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</si>
  <si>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</si>
  <si>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</si>
  <si>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</si>
  <si>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</si>
  <si>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</si>
  <si>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</si>
  <si>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“Acquisition d'équipements de protection individuelle, de vêtements et accessoires de travail pour la Caisse des Écoles de la Ville de Macouria”</t>
  </si>
  <si>
    <t/>
  </si>
  <si>
    <t>QP</t>
  </si>
  <si>
    <t>Blouse de travail femme manches courtes - NFEN 14126 - Blanc - Respirabilité des matériaux classe 3 (Coton / Polyester) - poches - fermeture par pressions - longueur 100 cm-110 cm - flocage logo ville côté cœur</t>
  </si>
  <si>
    <t>Blouse de travail femme sans manches  - NFEN 14126- Blanc - Respirabilité des matériaux classe 3 (Coton / Polyester) - poches - fermeture par pressions - longueur 100 cm-110 cm - flocage logo ville côté cœur</t>
  </si>
  <si>
    <t>Blouse de travail femme manches courtes - NFEN 14126 - Divers coloris - Respirabilité des matériaux classe 3 (Coton / Polyester) - poches - fermeture par pressions - longueur 100 cm-110 cm - flocage logo ville côté cœur</t>
  </si>
  <si>
    <t>Blouse de travail femme sans manches  - NFEN 14126 - Divers coloris - Respirabilité des matériaux classe 3 (Coton / Polyester) - poches - fermeture par pressions - longueur 100 cm-110 cm - flocage logo ville côté cœur</t>
  </si>
  <si>
    <t>Tablier Chasuble de travail femme - Divers coloris - Respirabilité des matériaux classe 3 (Coton / Polyester) - 2 poches - Réglage a l'aide de boutons sur les cotés - longueur 100 cm-110 cm - flocage logo ville côté cœur</t>
  </si>
  <si>
    <t>Tabliers pour activité "Maternelle"</t>
  </si>
  <si>
    <t>Tee-shirt homme Divers coloris- Manches courtes - 100% coton ou coton majoritaire - flocage logo ville côté cœur</t>
  </si>
  <si>
    <t>Polo homme Couleur Divers coloris - Manches courtes - 100% coton ou coton majoritaire - flocage logo ville côté cœur</t>
  </si>
  <si>
    <t>Polo homme ou femme Couleur Divers coloris - Manches courtes - 100% coton ou coton majoritaire - flocage logo ville côté cœur</t>
  </si>
  <si>
    <t>Manteau Pluie - Norme NF EN 343 - Imperméabilité à l'eau Classe 3 - Respirabilité des matériaux classe 3 - coloris divers  - capuche intégrée - Longueur 110 cm-120 cm - flocage logo ville côté cœur -</t>
  </si>
  <si>
    <t>Pantalon de pluie-Norme EN 343- Classe 3-coloris divers</t>
  </si>
  <si>
    <t>Pantalon de travail homme - Divers coloris - Respirabilité des matériaux classe 3 - Coton / Polyester -  Multipoches</t>
  </si>
  <si>
    <t>Gilets haute visibilité homme - Jaune - Classe 2 - flocage logo ville côté cœur</t>
  </si>
  <si>
    <t>Protection de la tête</t>
  </si>
  <si>
    <t>Casquette - divers coloris - 100% coton - flocage logo ville devant - Avec fermeture arrière réglable</t>
  </si>
  <si>
    <t>Protection des mains</t>
  </si>
  <si>
    <t>Gant de protection cuisine anti coupure</t>
  </si>
  <si>
    <t>Gants caoutchou à manchette longue</t>
  </si>
  <si>
    <t>Protection de l'ouïe</t>
  </si>
  <si>
    <t>Bouchons anti-bruit</t>
  </si>
  <si>
    <t>Paire</t>
  </si>
  <si>
    <t>Protection des pieds</t>
  </si>
  <si>
    <t>Sabots de sécurité Blanc - EN ISO 20345 SB ou EN ISO 20346-Type MARKUS</t>
  </si>
  <si>
    <t>Sabots de travail - EN ISO 20347 ou EN ISO 19954</t>
  </si>
  <si>
    <t>Chaussures de sécurité homme - Noir ou marron - EN ISO 20345 S3 ou S5 et SRC</t>
  </si>
  <si>
    <t>Bottes de sécurité - Vert ou marron - EN ISO 20345 S3 ou S5 et S</t>
  </si>
  <si>
    <t>Surchaussures jetables</t>
  </si>
  <si>
    <t>Boîte</t>
  </si>
  <si>
    <t>RABAIS consenti sur le prix public (HT) pour tous les articles non cités expressément à ce BPU.</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</si>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</sst>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217" fontId="33"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3"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0" fontId="1"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37"/>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88"/>
      <c r="L1" s="93"/>
      <c r="M1" s="64"/>
      <c r="N1" s="68"/>
      <c r="O1" s="68"/>
      <c r="P1" s="71"/>
      <c r="Q1" s="60"/>
      <c r="R1" s="28"/>
    </row>
    <row r="2" spans="1:20" s="16" customFormat="1" hidden="1" x14ac:dyDescent="0.15">
      <c r="A2" s="18"/>
      <c r="B2" s="17"/>
      <c r="C2" s="17"/>
      <c r="D2" s="42"/>
      <c r="E2" s="18"/>
      <c r="F2" s="18"/>
      <c r="G2" s="18"/>
      <c r="H2" s="21"/>
      <c r="I2" s="21"/>
      <c r="J2" s="18"/>
      <c r="K2" s="89"/>
      <c r="L2" s="94"/>
      <c r="M2" s="65"/>
      <c r="N2" s="69"/>
      <c r="O2" s="69"/>
      <c r="P2" s="72"/>
      <c r="Q2" s="61"/>
      <c r="R2" s="29"/>
      <c r="S2" s="53"/>
    </row>
    <row r="3" spans="1:20" s="51" customFormat="1" ht="39.950000000000003"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ht="52.5" x14ac:dyDescent="0.15">
      <c r="A5" s="15">
        <v>1</v>
      </c>
      <c r="B5" s="76" t="s">
        <v>59</v>
      </c>
      <c r="C5" s="76" t="s">
        <v>59</v>
      </c>
      <c r="D5" s="77" t="s">
        <v>61</v>
      </c>
      <c r="E5" s="15" t="s">
        <v>60</v>
      </c>
      <c r="F5" s="15" t="s">
        <v>21</v>
      </c>
      <c r="G5" s="15">
        <v>1</v>
      </c>
      <c r="J5" s="15">
        <f>G5-I5+H5</f>
        <v>1</v>
      </c>
      <c r="K5" s="91"/>
      <c r="L5" s="96" t="e">
        <f ca="1">EUROToLetters(K5)</f>
        <v>#NAME?</v>
      </c>
      <c r="P5" s="74">
        <f>ROUND(G5*ROUND(K5,2),2)</f>
        <v>0</v>
      </c>
      <c r="Q5" s="63">
        <v>0</v>
      </c>
      <c r="R5" s="31">
        <f>ROUND(Q5*ROUND(P5,2),2)</f>
        <v>0</v>
      </c>
      <c r="S5" s="106"/>
    </row>
    <row r="6" spans="1:20" ht="52.5" x14ac:dyDescent="0.15">
      <c r="A6" s="15">
        <v>2</v>
      </c>
      <c r="B6" s="76" t="s">
        <v>59</v>
      </c>
      <c r="C6" s="76" t="s">
        <v>59</v>
      </c>
      <c r="D6" s="77" t="s">
        <v>62</v>
      </c>
      <c r="E6" s="15" t="s">
        <v>60</v>
      </c>
      <c r="F6" s="15" t="s">
        <v>21</v>
      </c>
      <c r="G6" s="15">
        <v>1</v>
      </c>
      <c r="H6" s="15"/>
      <c r="I6" s="15"/>
      <c r="J6" s="15">
        <f>G6-I6+H6</f>
        <v>1</v>
      </c>
      <c r="K6" s="91"/>
      <c r="L6" s="97" t="e">
        <f ca="1">EUROToLetters(K6)</f>
        <v>#NAME?</v>
      </c>
      <c r="M6" s="66"/>
      <c r="N6" s="70"/>
      <c r="O6" s="70"/>
      <c r="P6" s="74">
        <f>ROUND(G6*ROUND(K6,2),2)</f>
        <v>0</v>
      </c>
      <c r="Q6" s="63">
        <v>0</v>
      </c>
      <c r="R6" s="31">
        <f>ROUND(Q6*ROUND(P6,2),2)</f>
        <v>0</v>
      </c>
      <c r="S6" s="106"/>
    </row>
    <row r="7" spans="1:20" ht="52.5" x14ac:dyDescent="0.15">
      <c r="A7" s="15">
        <v>3</v>
      </c>
      <c r="B7" s="76" t="s">
        <v>59</v>
      </c>
      <c r="C7" s="76" t="s">
        <v>59</v>
      </c>
      <c r="D7" s="77" t="s">
        <v>63</v>
      </c>
      <c r="E7" s="15" t="s">
        <v>60</v>
      </c>
      <c r="F7" s="15" t="s">
        <v>21</v>
      </c>
      <c r="G7" s="15">
        <v>1</v>
      </c>
      <c r="J7" s="15">
        <f>G7-I7+H7</f>
        <v>1</v>
      </c>
      <c r="K7" s="91"/>
      <c r="L7" s="96" t="e">
        <f ca="1">EUROToLetters(K7)</f>
        <v>#NAME?</v>
      </c>
      <c r="P7" s="74">
        <f>ROUND(G7*ROUND(K7,2),2)</f>
        <v>0</v>
      </c>
      <c r="Q7" s="63">
        <v>0</v>
      </c>
      <c r="R7" s="31">
        <f>ROUND(Q7*ROUND(P7,2),2)</f>
        <v>0</v>
      </c>
      <c r="S7" s="106"/>
    </row>
    <row r="8" spans="1:20" ht="52.5" x14ac:dyDescent="0.15">
      <c r="A8" s="15">
        <v>4</v>
      </c>
      <c r="B8" s="76" t="s">
        <v>59</v>
      </c>
      <c r="C8" s="76" t="s">
        <v>59</v>
      </c>
      <c r="D8" s="77" t="s">
        <v>64</v>
      </c>
      <c r="E8" s="15" t="s">
        <v>60</v>
      </c>
      <c r="F8" s="15" t="s">
        <v>21</v>
      </c>
      <c r="G8" s="15">
        <v>1</v>
      </c>
      <c r="J8" s="15">
        <f>G8-I8+H8</f>
        <v>1</v>
      </c>
      <c r="K8" s="91"/>
      <c r="L8" s="96" t="e">
        <f ca="1">EUROToLetters(K8)</f>
        <v>#NAME?</v>
      </c>
      <c r="P8" s="74">
        <f>ROUND(G8*ROUND(K8,2),2)</f>
        <v>0</v>
      </c>
      <c r="Q8" s="63">
        <v>0</v>
      </c>
      <c r="R8" s="31">
        <f>ROUND(Q8*ROUND(P8,2),2)</f>
        <v>0</v>
      </c>
      <c r="S8" s="106"/>
    </row>
    <row r="9" spans="1:20" ht="52.5" x14ac:dyDescent="0.15">
      <c r="A9" s="15">
        <v>5</v>
      </c>
      <c r="B9" s="76" t="s">
        <v>59</v>
      </c>
      <c r="C9" s="76" t="s">
        <v>59</v>
      </c>
      <c r="D9" s="77" t="s">
        <v>65</v>
      </c>
      <c r="E9" s="15" t="s">
        <v>60</v>
      </c>
      <c r="F9" s="15" t="s">
        <v>21</v>
      </c>
      <c r="G9" s="15">
        <v>1</v>
      </c>
      <c r="J9" s="15">
        <f>G9-I9+H9</f>
        <v>1</v>
      </c>
      <c r="K9" s="91"/>
      <c r="L9" s="96" t="e">
        <f ca="1">EUROToLetters(K9)</f>
        <v>#NAME?</v>
      </c>
      <c r="P9" s="74">
        <f>ROUND(G9*ROUND(K9,2),2)</f>
        <v>0</v>
      </c>
      <c r="Q9" s="63">
        <v>0</v>
      </c>
      <c r="R9" s="31">
        <f>ROUND(Q9*ROUND(P9,2),2)</f>
        <v>0</v>
      </c>
      <c r="S9" s="106"/>
    </row>
    <row r="10" spans="1:20" s="87" customFormat="1" ht="12.75" x14ac:dyDescent="0.2">
      <c r="A10" s="16"/>
      <c r="B10" s="78" t="s">
        <v>59</v>
      </c>
      <c r="C10" s="78" t="s">
        <v>59</v>
      </c>
      <c r="D10" s="79" t="s">
        <v>66</v>
      </c>
      <c r="E10" s="16" t="s">
        <v>59</v>
      </c>
      <c r="F10" s="16"/>
      <c r="G10" s="16"/>
      <c r="H10" s="80"/>
      <c r="I10" s="80"/>
      <c r="J10" s="16"/>
      <c r="K10" s="92"/>
      <c r="L10" s="98"/>
      <c r="M10" s="82"/>
      <c r="N10" s="83"/>
      <c r="O10" s="83"/>
      <c r="P10" s="84"/>
      <c r="Q10" s="85"/>
      <c r="R10" s="86"/>
      <c r="S10" s="107"/>
      <c r="T10" s="16"/>
    </row>
    <row r="11" spans="1:20" ht="31.5" x14ac:dyDescent="0.15">
      <c r="A11" s="15">
        <v>6</v>
      </c>
      <c r="B11" s="76" t="s">
        <v>59</v>
      </c>
      <c r="C11" s="76" t="s">
        <v>59</v>
      </c>
      <c r="D11" s="77" t="s">
        <v>67</v>
      </c>
      <c r="E11" s="15" t="s">
        <v>60</v>
      </c>
      <c r="F11" s="15" t="s">
        <v>21</v>
      </c>
      <c r="G11" s="15">
        <v>1</v>
      </c>
      <c r="J11" s="15">
        <f t="shared" ref="J11:J17" si="0">G11-I11+H11</f>
        <v>1</v>
      </c>
      <c r="K11" s="91"/>
      <c r="L11" s="96" t="e">
        <f t="shared" ref="L11:L17" ca="1" si="1">EUROToLetters(K11)</f>
        <v>#NAME?</v>
      </c>
      <c r="P11" s="74">
        <f t="shared" ref="P11:P17" si="2">ROUND(G11*ROUND(K11,2),2)</f>
        <v>0</v>
      </c>
      <c r="Q11" s="63">
        <v>0</v>
      </c>
      <c r="R11" s="31">
        <f t="shared" ref="R11:R17" si="3">ROUND(Q11*ROUND(P11,2),2)</f>
        <v>0</v>
      </c>
      <c r="S11" s="106"/>
    </row>
    <row r="12" spans="1:20" ht="31.5" x14ac:dyDescent="0.15">
      <c r="A12" s="15">
        <v>7</v>
      </c>
      <c r="B12" s="76" t="s">
        <v>59</v>
      </c>
      <c r="C12" s="76" t="s">
        <v>59</v>
      </c>
      <c r="D12" s="77" t="s">
        <v>68</v>
      </c>
      <c r="E12" s="15" t="s">
        <v>60</v>
      </c>
      <c r="F12" s="15" t="s">
        <v>21</v>
      </c>
      <c r="G12" s="15">
        <v>1</v>
      </c>
      <c r="J12" s="15">
        <f t="shared" si="0"/>
        <v>1</v>
      </c>
      <c r="K12" s="91"/>
      <c r="L12" s="96" t="e">
        <f t="shared" ca="1" si="1"/>
        <v>#NAME?</v>
      </c>
      <c r="P12" s="74">
        <f t="shared" si="2"/>
        <v>0</v>
      </c>
      <c r="Q12" s="63">
        <v>0</v>
      </c>
      <c r="R12" s="31">
        <f t="shared" si="3"/>
        <v>0</v>
      </c>
      <c r="S12" s="106"/>
    </row>
    <row r="13" spans="1:20" ht="31.5" x14ac:dyDescent="0.15">
      <c r="A13" s="15">
        <v>8</v>
      </c>
      <c r="B13" s="76" t="s">
        <v>59</v>
      </c>
      <c r="C13" s="76" t="s">
        <v>59</v>
      </c>
      <c r="D13" s="77" t="s">
        <v>69</v>
      </c>
      <c r="E13" s="15" t="s">
        <v>60</v>
      </c>
      <c r="F13" s="15" t="s">
        <v>21</v>
      </c>
      <c r="G13" s="15">
        <v>1</v>
      </c>
      <c r="J13" s="15">
        <f t="shared" si="0"/>
        <v>1</v>
      </c>
      <c r="K13" s="91"/>
      <c r="L13" s="96" t="e">
        <f t="shared" ca="1" si="1"/>
        <v>#NAME?</v>
      </c>
      <c r="P13" s="74">
        <f t="shared" si="2"/>
        <v>0</v>
      </c>
      <c r="Q13" s="63">
        <v>0</v>
      </c>
      <c r="R13" s="31">
        <f t="shared" si="3"/>
        <v>0</v>
      </c>
      <c r="S13" s="106"/>
    </row>
    <row r="14" spans="1:20" ht="42" x14ac:dyDescent="0.15">
      <c r="A14" s="15">
        <v>9</v>
      </c>
      <c r="B14" s="76" t="s">
        <v>59</v>
      </c>
      <c r="C14" s="76" t="s">
        <v>59</v>
      </c>
      <c r="D14" s="77" t="s">
        <v>70</v>
      </c>
      <c r="E14" s="15" t="s">
        <v>60</v>
      </c>
      <c r="F14" s="15" t="s">
        <v>21</v>
      </c>
      <c r="G14" s="15">
        <v>1</v>
      </c>
      <c r="J14" s="15">
        <f t="shared" si="0"/>
        <v>1</v>
      </c>
      <c r="K14" s="91"/>
      <c r="L14" s="96" t="e">
        <f t="shared" ca="1" si="1"/>
        <v>#NAME?</v>
      </c>
      <c r="P14" s="74">
        <f t="shared" si="2"/>
        <v>0</v>
      </c>
      <c r="Q14" s="63">
        <v>0</v>
      </c>
      <c r="R14" s="31">
        <f t="shared" si="3"/>
        <v>0</v>
      </c>
      <c r="S14" s="106"/>
    </row>
    <row r="15" spans="1:20" ht="21" x14ac:dyDescent="0.15">
      <c r="A15" s="15">
        <v>10</v>
      </c>
      <c r="B15" s="76" t="s">
        <v>59</v>
      </c>
      <c r="C15" s="76" t="s">
        <v>59</v>
      </c>
      <c r="D15" s="77" t="s">
        <v>71</v>
      </c>
      <c r="E15" s="15" t="s">
        <v>60</v>
      </c>
      <c r="F15" s="15" t="s">
        <v>21</v>
      </c>
      <c r="G15" s="15">
        <v>1</v>
      </c>
      <c r="J15" s="15">
        <f t="shared" si="0"/>
        <v>1</v>
      </c>
      <c r="K15" s="91"/>
      <c r="L15" s="96" t="e">
        <f t="shared" ca="1" si="1"/>
        <v>#NAME?</v>
      </c>
      <c r="P15" s="74">
        <f t="shared" si="2"/>
        <v>0</v>
      </c>
      <c r="Q15" s="63">
        <v>0</v>
      </c>
      <c r="R15" s="31">
        <f t="shared" si="3"/>
        <v>0</v>
      </c>
      <c r="S15" s="106"/>
    </row>
    <row r="16" spans="1:20" ht="31.5" x14ac:dyDescent="0.15">
      <c r="A16" s="15">
        <v>11</v>
      </c>
      <c r="B16" s="76" t="s">
        <v>59</v>
      </c>
      <c r="C16" s="76" t="s">
        <v>59</v>
      </c>
      <c r="D16" s="77" t="s">
        <v>72</v>
      </c>
      <c r="E16" s="15" t="s">
        <v>60</v>
      </c>
      <c r="F16" s="15" t="s">
        <v>21</v>
      </c>
      <c r="G16" s="15">
        <v>1</v>
      </c>
      <c r="J16" s="15">
        <f t="shared" si="0"/>
        <v>1</v>
      </c>
      <c r="K16" s="91"/>
      <c r="L16" s="96" t="e">
        <f t="shared" ca="1" si="1"/>
        <v>#NAME?</v>
      </c>
      <c r="P16" s="74">
        <f t="shared" si="2"/>
        <v>0</v>
      </c>
      <c r="Q16" s="63">
        <v>0</v>
      </c>
      <c r="R16" s="31">
        <f t="shared" si="3"/>
        <v>0</v>
      </c>
      <c r="S16" s="106"/>
    </row>
    <row r="17" spans="1:20" ht="21" x14ac:dyDescent="0.15">
      <c r="A17" s="15">
        <v>12</v>
      </c>
      <c r="B17" s="76" t="s">
        <v>59</v>
      </c>
      <c r="C17" s="76" t="s">
        <v>59</v>
      </c>
      <c r="D17" s="77" t="s">
        <v>73</v>
      </c>
      <c r="E17" s="15" t="s">
        <v>60</v>
      </c>
      <c r="F17" s="15" t="s">
        <v>21</v>
      </c>
      <c r="G17" s="15">
        <v>1</v>
      </c>
      <c r="J17" s="15">
        <f t="shared" si="0"/>
        <v>1</v>
      </c>
      <c r="K17" s="91"/>
      <c r="L17" s="96" t="e">
        <f t="shared" ca="1" si="1"/>
        <v>#NAME?</v>
      </c>
      <c r="P17" s="74">
        <f t="shared" si="2"/>
        <v>0</v>
      </c>
      <c r="Q17" s="63">
        <v>0</v>
      </c>
      <c r="R17" s="31">
        <f t="shared" si="3"/>
        <v>0</v>
      </c>
      <c r="S17" s="106"/>
    </row>
    <row r="18" spans="1:20" s="87" customFormat="1" ht="12.75" x14ac:dyDescent="0.2">
      <c r="A18" s="16"/>
      <c r="B18" s="78" t="s">
        <v>59</v>
      </c>
      <c r="C18" s="78" t="s">
        <v>59</v>
      </c>
      <c r="D18" s="79" t="s">
        <v>74</v>
      </c>
      <c r="E18" s="16" t="s">
        <v>59</v>
      </c>
      <c r="F18" s="16"/>
      <c r="G18" s="16"/>
      <c r="H18" s="80"/>
      <c r="I18" s="80"/>
      <c r="J18" s="16"/>
      <c r="K18" s="92"/>
      <c r="L18" s="98"/>
      <c r="M18" s="82"/>
      <c r="N18" s="83"/>
      <c r="O18" s="83"/>
      <c r="P18" s="84"/>
      <c r="Q18" s="85"/>
      <c r="R18" s="86"/>
      <c r="S18" s="107"/>
      <c r="T18" s="16"/>
    </row>
    <row r="19" spans="1:20" ht="21" x14ac:dyDescent="0.15">
      <c r="A19" s="15">
        <v>13</v>
      </c>
      <c r="B19" s="76" t="s">
        <v>59</v>
      </c>
      <c r="C19" s="76" t="s">
        <v>59</v>
      </c>
      <c r="D19" s="77" t="s">
        <v>75</v>
      </c>
      <c r="E19" s="15" t="s">
        <v>60</v>
      </c>
      <c r="F19" s="15" t="s">
        <v>59</v>
      </c>
      <c r="G19" s="15">
        <v>1</v>
      </c>
      <c r="J19" s="15">
        <f>G19-I19+H19</f>
        <v>1</v>
      </c>
      <c r="K19" s="91"/>
      <c r="L19" s="96" t="e">
        <f ca="1">EUROToLetters(K19)</f>
        <v>#NAME?</v>
      </c>
      <c r="P19" s="74">
        <f>ROUND(G19*ROUND(K19,2),2)</f>
        <v>0</v>
      </c>
      <c r="Q19" s="63">
        <v>0</v>
      </c>
      <c r="R19" s="31">
        <f>ROUND(Q19*ROUND(P19,2),2)</f>
        <v>0</v>
      </c>
      <c r="S19" s="106"/>
    </row>
    <row r="20" spans="1:20" s="87" customFormat="1" ht="12.75" x14ac:dyDescent="0.2">
      <c r="A20" s="16"/>
      <c r="B20" s="78" t="s">
        <v>59</v>
      </c>
      <c r="C20" s="78" t="s">
        <v>59</v>
      </c>
      <c r="D20" s="79" t="s">
        <v>76</v>
      </c>
      <c r="E20" s="16" t="s">
        <v>59</v>
      </c>
      <c r="F20" s="16"/>
      <c r="G20" s="16"/>
      <c r="H20" s="80"/>
      <c r="I20" s="80"/>
      <c r="J20" s="16"/>
      <c r="K20" s="92"/>
      <c r="L20" s="98"/>
      <c r="M20" s="82"/>
      <c r="N20" s="83"/>
      <c r="O20" s="83"/>
      <c r="P20" s="84"/>
      <c r="Q20" s="85"/>
      <c r="R20" s="86"/>
      <c r="S20" s="107"/>
      <c r="T20" s="16"/>
    </row>
    <row r="21" spans="1:20" x14ac:dyDescent="0.15">
      <c r="A21" s="15">
        <v>14</v>
      </c>
      <c r="B21" s="76" t="s">
        <v>59</v>
      </c>
      <c r="C21" s="76" t="s">
        <v>59</v>
      </c>
      <c r="D21" s="77" t="s">
        <v>77</v>
      </c>
      <c r="E21" s="15" t="s">
        <v>60</v>
      </c>
      <c r="F21" s="15" t="s">
        <v>59</v>
      </c>
      <c r="G21" s="15">
        <v>1</v>
      </c>
      <c r="J21" s="15">
        <f>G21-I21+H21</f>
        <v>1</v>
      </c>
      <c r="K21" s="91"/>
      <c r="L21" s="96" t="e">
        <f ca="1">EUROToLetters(K21)</f>
        <v>#NAME?</v>
      </c>
      <c r="P21" s="74">
        <f>ROUND(G21*ROUND(K21,2),2)</f>
        <v>0</v>
      </c>
      <c r="Q21" s="63">
        <v>0</v>
      </c>
      <c r="R21" s="31">
        <f>ROUND(Q21*ROUND(P21,2),2)</f>
        <v>0</v>
      </c>
      <c r="S21" s="106"/>
    </row>
    <row r="22" spans="1:20" x14ac:dyDescent="0.15">
      <c r="A22" s="15">
        <v>15</v>
      </c>
      <c r="B22" s="76" t="s">
        <v>59</v>
      </c>
      <c r="C22" s="76" t="s">
        <v>59</v>
      </c>
      <c r="D22" s="77" t="s">
        <v>78</v>
      </c>
      <c r="E22" s="15" t="s">
        <v>60</v>
      </c>
      <c r="F22" s="15" t="s">
        <v>59</v>
      </c>
      <c r="G22" s="15">
        <v>1</v>
      </c>
      <c r="J22" s="15">
        <f>G22-I22+H22</f>
        <v>1</v>
      </c>
      <c r="K22" s="91"/>
      <c r="L22" s="96" t="e">
        <f ca="1">EUROToLetters(K22)</f>
        <v>#NAME?</v>
      </c>
      <c r="P22" s="74">
        <f>ROUND(G22*ROUND(K22,2),2)</f>
        <v>0</v>
      </c>
      <c r="Q22" s="63">
        <v>0</v>
      </c>
      <c r="R22" s="31">
        <f>ROUND(Q22*ROUND(P22,2),2)</f>
        <v>0</v>
      </c>
      <c r="S22" s="106"/>
    </row>
    <row r="23" spans="1:20" s="87" customFormat="1" ht="12.75" x14ac:dyDescent="0.2">
      <c r="A23" s="16"/>
      <c r="B23" s="78" t="s">
        <v>59</v>
      </c>
      <c r="C23" s="78" t="s">
        <v>59</v>
      </c>
      <c r="D23" s="79" t="s">
        <v>79</v>
      </c>
      <c r="E23" s="16" t="s">
        <v>59</v>
      </c>
      <c r="F23" s="16"/>
      <c r="G23" s="16"/>
      <c r="H23" s="80"/>
      <c r="I23" s="80"/>
      <c r="J23" s="16"/>
      <c r="K23" s="92"/>
      <c r="L23" s="98"/>
      <c r="M23" s="82"/>
      <c r="N23" s="83"/>
      <c r="O23" s="83"/>
      <c r="P23" s="84"/>
      <c r="Q23" s="85"/>
      <c r="R23" s="86"/>
      <c r="S23" s="107"/>
      <c r="T23" s="16"/>
    </row>
    <row r="24" spans="1:20" x14ac:dyDescent="0.15">
      <c r="A24" s="15">
        <v>16</v>
      </c>
      <c r="B24" s="76" t="s">
        <v>59</v>
      </c>
      <c r="C24" s="76" t="s">
        <v>59</v>
      </c>
      <c r="D24" s="77" t="s">
        <v>80</v>
      </c>
      <c r="E24" s="15" t="s">
        <v>60</v>
      </c>
      <c r="F24" s="15" t="s">
        <v>81</v>
      </c>
      <c r="G24" s="15">
        <v>1</v>
      </c>
      <c r="J24" s="15">
        <f>G24-I24+H24</f>
        <v>1</v>
      </c>
      <c r="K24" s="91"/>
      <c r="L24" s="96" t="e">
        <f ca="1">EUROToLetters(K24)</f>
        <v>#NAME?</v>
      </c>
      <c r="P24" s="74">
        <f>ROUND(G24*ROUND(K24,2),2)</f>
        <v>0</v>
      </c>
      <c r="Q24" s="63">
        <v>0</v>
      </c>
      <c r="R24" s="31">
        <f>ROUND(Q24*ROUND(P24,2),2)</f>
        <v>0</v>
      </c>
      <c r="S24" s="106"/>
    </row>
    <row r="25" spans="1:20" s="87" customFormat="1" ht="12.75" x14ac:dyDescent="0.2">
      <c r="A25" s="16"/>
      <c r="B25" s="78" t="s">
        <v>59</v>
      </c>
      <c r="C25" s="78" t="s">
        <v>59</v>
      </c>
      <c r="D25" s="79" t="s">
        <v>82</v>
      </c>
      <c r="E25" s="16" t="s">
        <v>59</v>
      </c>
      <c r="F25" s="16"/>
      <c r="G25" s="16"/>
      <c r="H25" s="80"/>
      <c r="I25" s="80"/>
      <c r="J25" s="16"/>
      <c r="K25" s="92"/>
      <c r="L25" s="98"/>
      <c r="M25" s="82"/>
      <c r="N25" s="83"/>
      <c r="O25" s="83"/>
      <c r="P25" s="84"/>
      <c r="Q25" s="85"/>
      <c r="R25" s="86"/>
      <c r="S25" s="107"/>
      <c r="T25" s="16"/>
    </row>
    <row r="26" spans="1:20" ht="21" x14ac:dyDescent="0.15">
      <c r="A26" s="15">
        <v>17</v>
      </c>
      <c r="B26" s="76" t="s">
        <v>59</v>
      </c>
      <c r="C26" s="76" t="s">
        <v>59</v>
      </c>
      <c r="D26" s="77" t="s">
        <v>83</v>
      </c>
      <c r="E26" s="15" t="s">
        <v>60</v>
      </c>
      <c r="F26" s="15" t="s">
        <v>81</v>
      </c>
      <c r="G26" s="15">
        <v>1</v>
      </c>
      <c r="J26" s="15">
        <f>G26-I26+H26</f>
        <v>1</v>
      </c>
      <c r="K26" s="91"/>
      <c r="L26" s="96" t="e">
        <f ca="1">EUROToLetters(K26)</f>
        <v>#NAME?</v>
      </c>
      <c r="P26" s="74">
        <f>ROUND(G26*ROUND(K26,2),2)</f>
        <v>0</v>
      </c>
      <c r="Q26" s="63">
        <v>0</v>
      </c>
      <c r="R26" s="31">
        <f>ROUND(Q26*ROUND(P26,2),2)</f>
        <v>0</v>
      </c>
      <c r="S26" s="106"/>
    </row>
    <row r="27" spans="1:20" x14ac:dyDescent="0.15">
      <c r="A27" s="15">
        <v>18</v>
      </c>
      <c r="B27" s="76" t="s">
        <v>59</v>
      </c>
      <c r="C27" s="76" t="s">
        <v>59</v>
      </c>
      <c r="D27" s="77" t="s">
        <v>84</v>
      </c>
      <c r="E27" s="15" t="s">
        <v>60</v>
      </c>
      <c r="F27" s="15" t="s">
        <v>81</v>
      </c>
      <c r="G27" s="15">
        <v>1</v>
      </c>
      <c r="J27" s="15">
        <f>G27-I27+H27</f>
        <v>1</v>
      </c>
      <c r="K27" s="91"/>
      <c r="L27" s="96" t="e">
        <f ca="1">EUROToLetters(K27)</f>
        <v>#NAME?</v>
      </c>
      <c r="P27" s="74">
        <f>ROUND(G27*ROUND(K27,2),2)</f>
        <v>0</v>
      </c>
      <c r="Q27" s="63">
        <v>0</v>
      </c>
      <c r="R27" s="31">
        <f>ROUND(Q27*ROUND(P27,2),2)</f>
        <v>0</v>
      </c>
      <c r="S27" s="106"/>
    </row>
    <row r="28" spans="1:20" ht="21" x14ac:dyDescent="0.15">
      <c r="A28" s="15">
        <v>19</v>
      </c>
      <c r="B28" s="76" t="s">
        <v>59</v>
      </c>
      <c r="C28" s="76" t="s">
        <v>59</v>
      </c>
      <c r="D28" s="77" t="s">
        <v>85</v>
      </c>
      <c r="E28" s="15" t="s">
        <v>60</v>
      </c>
      <c r="F28" s="15" t="s">
        <v>81</v>
      </c>
      <c r="G28" s="15">
        <v>1</v>
      </c>
      <c r="J28" s="15">
        <f>G28-I28+H28</f>
        <v>1</v>
      </c>
      <c r="K28" s="91"/>
      <c r="L28" s="96" t="e">
        <f ca="1">EUROToLetters(K28)</f>
        <v>#NAME?</v>
      </c>
      <c r="P28" s="74">
        <f>ROUND(G28*ROUND(K28,2),2)</f>
        <v>0</v>
      </c>
      <c r="Q28" s="63">
        <v>0</v>
      </c>
      <c r="R28" s="31">
        <f>ROUND(Q28*ROUND(P28,2),2)</f>
        <v>0</v>
      </c>
      <c r="S28" s="106"/>
    </row>
    <row r="29" spans="1:20" ht="21" x14ac:dyDescent="0.15">
      <c r="A29" s="15">
        <v>20</v>
      </c>
      <c r="B29" s="76" t="s">
        <v>59</v>
      </c>
      <c r="C29" s="76" t="s">
        <v>59</v>
      </c>
      <c r="D29" s="77" t="s">
        <v>86</v>
      </c>
      <c r="E29" s="15" t="s">
        <v>60</v>
      </c>
      <c r="F29" s="15" t="s">
        <v>81</v>
      </c>
      <c r="G29" s="15">
        <v>1</v>
      </c>
      <c r="J29" s="15">
        <f>G29-I29+H29</f>
        <v>1</v>
      </c>
      <c r="K29" s="91"/>
      <c r="L29" s="96" t="e">
        <f ca="1">EUROToLetters(K29)</f>
        <v>#NAME?</v>
      </c>
      <c r="P29" s="74">
        <f>ROUND(G29*ROUND(K29,2),2)</f>
        <v>0</v>
      </c>
      <c r="Q29" s="63">
        <v>0</v>
      </c>
      <c r="R29" s="31">
        <f>ROUND(Q29*ROUND(P29,2),2)</f>
        <v>0</v>
      </c>
      <c r="S29" s="106"/>
    </row>
    <row r="30" spans="1:20" x14ac:dyDescent="0.15">
      <c r="A30" s="15">
        <v>21</v>
      </c>
      <c r="B30" s="76" t="s">
        <v>59</v>
      </c>
      <c r="C30" s="76" t="s">
        <v>59</v>
      </c>
      <c r="D30" s="77" t="s">
        <v>87</v>
      </c>
      <c r="E30" s="15" t="s">
        <v>60</v>
      </c>
      <c r="F30" s="15" t="s">
        <v>88</v>
      </c>
      <c r="G30" s="15">
        <v>1</v>
      </c>
      <c r="J30" s="15">
        <f>G30-I30+H30</f>
        <v>1</v>
      </c>
      <c r="K30" s="91"/>
      <c r="L30" s="96" t="e">
        <f ca="1">EUROToLetters(K30)</f>
        <v>#NAME?</v>
      </c>
      <c r="P30" s="74">
        <f>ROUND(G30*ROUND(K30,2),2)</f>
        <v>0</v>
      </c>
      <c r="Q30" s="63">
        <v>0</v>
      </c>
      <c r="R30" s="31">
        <f>ROUND(Q30*ROUND(P30,2),2)</f>
        <v>0</v>
      </c>
      <c r="S30" s="106"/>
    </row>
    <row r="31" spans="1:20" s="87" customFormat="1" ht="32.25" x14ac:dyDescent="0.2">
      <c r="A31" s="16"/>
      <c r="B31" s="78" t="s">
        <v>59</v>
      </c>
      <c r="C31" s="78" t="s">
        <v>59</v>
      </c>
      <c r="D31" s="79" t="s">
        <v>89</v>
      </c>
      <c r="E31" s="16" t="s">
        <v>59</v>
      </c>
      <c r="F31" s="16"/>
      <c r="G31" s="16"/>
      <c r="H31" s="80"/>
      <c r="I31" s="80"/>
      <c r="J31" s="16"/>
      <c r="K31" s="92"/>
      <c r="L31" s="98"/>
      <c r="M31" s="82"/>
      <c r="N31" s="83"/>
      <c r="O31" s="83"/>
      <c r="P31" s="84"/>
      <c r="Q31" s="85"/>
      <c r="R31" s="86"/>
      <c r="S31" s="107"/>
      <c r="T31" s="16"/>
    </row>
    <row r="32" spans="1:20" x14ac:dyDescent="0.15">
      <c r="K32" s="91"/>
      <c r="L32" s="96"/>
      <c r="S32" s="106"/>
    </row>
    <row r="33" spans="1:20" ht="15" customHeight="1" x14ac:dyDescent="0.15">
      <c r="A33" s="2" t="s">
        <v>90</v>
      </c>
      <c r="B33" s="1"/>
      <c r="C33" s="1"/>
      <c r="D33" s="147"/>
      <c r="E33" s="1"/>
      <c r="F33" s="1"/>
      <c r="G33" s="1"/>
      <c r="H33" s="148"/>
      <c r="I33" s="148"/>
      <c r="J33" s="1"/>
      <c r="K33" s="149"/>
      <c r="L33" s="2"/>
      <c r="M33" s="101"/>
      <c r="N33" s="102"/>
      <c r="O33" s="102"/>
      <c r="P33" s="73">
        <f>SUM(P5:P30)</f>
        <v>0</v>
      </c>
      <c r="Q33" s="103"/>
      <c r="R33" s="30"/>
      <c r="S33" s="100"/>
      <c r="T33" s="99"/>
    </row>
    <row r="34" spans="1:20" x14ac:dyDescent="0.15">
      <c r="A34" s="150" t="s">
        <v>91</v>
      </c>
      <c r="B34" s="150"/>
      <c r="C34" s="150"/>
      <c r="D34" s="150"/>
      <c r="E34" s="150"/>
      <c r="F34" s="150"/>
      <c r="G34" s="150"/>
      <c r="H34" s="151"/>
      <c r="I34" s="151"/>
      <c r="J34" s="150"/>
      <c r="K34" s="152"/>
      <c r="L34" s="151"/>
      <c r="M34" s="153"/>
      <c r="N34" s="152"/>
      <c r="O34" s="152"/>
      <c r="P34" s="154"/>
      <c r="Q34" s="155"/>
      <c r="R34" s="156"/>
      <c r="S34" s="150"/>
      <c r="T34" s="150"/>
    </row>
    <row r="35" spans="1:20" x14ac:dyDescent="0.15">
      <c r="A35" s="150"/>
      <c r="B35" s="150"/>
      <c r="C35" s="150"/>
      <c r="D35" s="150"/>
      <c r="E35" s="150"/>
      <c r="F35" s="150"/>
      <c r="G35" s="150"/>
      <c r="H35" s="151"/>
      <c r="I35" s="151"/>
      <c r="J35" s="150"/>
      <c r="K35" s="152"/>
      <c r="L35" s="151"/>
      <c r="M35" s="153"/>
      <c r="N35" s="152"/>
      <c r="O35" s="152"/>
      <c r="P35" s="154"/>
      <c r="Q35" s="155"/>
      <c r="R35" s="156"/>
      <c r="S35" s="150"/>
      <c r="T35" s="150"/>
    </row>
    <row r="36" spans="1:20" x14ac:dyDescent="0.15">
      <c r="A36" s="150"/>
      <c r="B36" s="150"/>
      <c r="C36" s="150"/>
      <c r="D36" s="150"/>
      <c r="E36" s="150"/>
      <c r="F36" s="150"/>
      <c r="G36" s="150"/>
      <c r="H36" s="151"/>
      <c r="I36" s="151"/>
      <c r="J36" s="150"/>
      <c r="K36" s="152"/>
      <c r="L36" s="151"/>
      <c r="M36" s="153"/>
      <c r="N36" s="152"/>
      <c r="O36" s="152"/>
      <c r="P36" s="154"/>
      <c r="Q36" s="155"/>
      <c r="R36" s="156"/>
      <c r="S36" s="150"/>
      <c r="T36" s="150"/>
    </row>
    <row r="37" spans="1:20" x14ac:dyDescent="0.15">
      <c r="A37" s="150"/>
      <c r="B37" s="150"/>
      <c r="C37" s="150"/>
      <c r="D37" s="150"/>
      <c r="E37" s="150"/>
      <c r="F37" s="150"/>
      <c r="G37" s="150"/>
      <c r="H37" s="151"/>
      <c r="I37" s="151"/>
      <c r="J37" s="150"/>
      <c r="K37" s="152"/>
      <c r="L37" s="151"/>
      <c r="M37" s="153"/>
      <c r="N37" s="152"/>
      <c r="O37" s="152"/>
      <c r="P37" s="154"/>
      <c r="Q37" s="155"/>
      <c r="R37" s="156"/>
      <c r="S37" s="150"/>
      <c r="T37" s="150"/>
    </row>
  </sheetData>
  <sheetProtection sheet="1" formatCells="0" formatColumns="0" formatRows="0"/>
  <mergeCells count="3">
    <mergeCell ref="A3:T3"/>
    <mergeCell ref="A33:L33"/>
    <mergeCell ref="A34:T37"/>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“Acquisition d'équipements de protection individuelle, de vêtements et accessoires de travail pour la Caisse des Écoles de la Ville de Macouria”</oddHeader>
    <oddFooter>&amp;CRéférence DCE : 2024PA22&amp;R&amp;P/&amp;N</oddFooter>
    <firstFooter>&amp;CRéférence DCE : 2024PA22&amp;R&amp;P/&amp;N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4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08"/>
      <c r="B1" s="109"/>
      <c r="C1" s="74"/>
      <c r="D1" s="110"/>
      <c r="E1" s="110"/>
      <c r="F1" s="109"/>
      <c r="G1" s="111"/>
    </row>
    <row r="2" spans="1:7" s="32" customFormat="1" hidden="1" x14ac:dyDescent="0.15">
      <c r="A2" s="108"/>
      <c r="B2" s="112"/>
      <c r="C2" s="84"/>
      <c r="D2" s="113"/>
      <c r="E2" s="114"/>
      <c r="F2" s="112"/>
      <c r="G2" s="115"/>
    </row>
    <row r="3" spans="1:7" s="35" customFormat="1" x14ac:dyDescent="0.15">
      <c r="A3" s="116" t="s">
        <v>12</v>
      </c>
      <c r="B3" s="117" t="s">
        <v>13</v>
      </c>
      <c r="C3" s="142" t="s">
        <v>14</v>
      </c>
      <c r="D3" s="119" t="s">
        <v>15</v>
      </c>
      <c r="E3" s="118" t="s">
        <v>16</v>
      </c>
      <c r="F3" s="120" t="s">
        <v>17</v>
      </c>
      <c r="G3" s="121" t="s">
        <v>22</v>
      </c>
    </row>
    <row r="4" spans="1:7" ht="30" customHeight="1" x14ac:dyDescent="0.15">
      <c r="A4" s="122"/>
      <c r="B4" s="123"/>
      <c r="C4" s="143"/>
      <c r="D4" s="124"/>
      <c r="E4" s="125">
        <f>ROUND(B4*C4,2)</f>
        <v>0</v>
      </c>
      <c r="F4" s="126"/>
      <c r="G4" s="127">
        <f t="shared" ref="G4:G13" si="0">E4*F4</f>
        <v>0</v>
      </c>
    </row>
    <row r="5" spans="1:7" ht="30" customHeight="1" x14ac:dyDescent="0.15">
      <c r="A5" s="122"/>
      <c r="B5" s="123"/>
      <c r="C5" s="143"/>
      <c r="D5" s="124"/>
      <c r="E5" s="125">
        <f>ROUND(B5*C5,2)</f>
        <v>0</v>
      </c>
      <c r="F5" s="126"/>
      <c r="G5" s="127">
        <f t="shared" si="0"/>
        <v>0</v>
      </c>
    </row>
    <row r="6" spans="1:7" ht="30" customHeight="1" x14ac:dyDescent="0.15">
      <c r="A6" s="122"/>
      <c r="B6" s="123"/>
      <c r="C6" s="143"/>
      <c r="D6" s="124"/>
      <c r="E6" s="125">
        <f t="shared" ref="E6:E12" si="1">ROUND(B6*C6,2)</f>
        <v>0</v>
      </c>
      <c r="F6" s="126"/>
      <c r="G6" s="127">
        <f t="shared" si="0"/>
        <v>0</v>
      </c>
    </row>
    <row r="7" spans="1:7" ht="30" customHeight="1" x14ac:dyDescent="0.15">
      <c r="A7" s="122"/>
      <c r="B7" s="123"/>
      <c r="C7" s="143"/>
      <c r="D7" s="124"/>
      <c r="E7" s="125">
        <f t="shared" si="1"/>
        <v>0</v>
      </c>
      <c r="F7" s="126"/>
      <c r="G7" s="127">
        <f t="shared" si="0"/>
        <v>0</v>
      </c>
    </row>
    <row r="8" spans="1:7" ht="30" customHeight="1" x14ac:dyDescent="0.15">
      <c r="A8" s="122"/>
      <c r="B8" s="123"/>
      <c r="C8" s="143"/>
      <c r="D8" s="124"/>
      <c r="E8" s="125">
        <f t="shared" si="1"/>
        <v>0</v>
      </c>
      <c r="F8" s="126"/>
      <c r="G8" s="127">
        <f t="shared" si="0"/>
        <v>0</v>
      </c>
    </row>
    <row r="9" spans="1:7" ht="30" customHeight="1" x14ac:dyDescent="0.15">
      <c r="A9" s="122"/>
      <c r="B9" s="123"/>
      <c r="C9" s="143"/>
      <c r="D9" s="124"/>
      <c r="E9" s="125">
        <f t="shared" si="1"/>
        <v>0</v>
      </c>
      <c r="F9" s="126"/>
      <c r="G9" s="127">
        <f t="shared" si="0"/>
        <v>0</v>
      </c>
    </row>
    <row r="10" spans="1:7" ht="30" customHeight="1" x14ac:dyDescent="0.15">
      <c r="A10" s="122"/>
      <c r="B10" s="123"/>
      <c r="C10" s="143"/>
      <c r="D10" s="124"/>
      <c r="E10" s="125">
        <f t="shared" si="1"/>
        <v>0</v>
      </c>
      <c r="F10" s="126"/>
      <c r="G10" s="127">
        <f t="shared" si="0"/>
        <v>0</v>
      </c>
    </row>
    <row r="11" spans="1:7" ht="30" customHeight="1" x14ac:dyDescent="0.15">
      <c r="A11" s="122"/>
      <c r="B11" s="123"/>
      <c r="C11" s="143"/>
      <c r="D11" s="124"/>
      <c r="E11" s="125">
        <f t="shared" si="1"/>
        <v>0</v>
      </c>
      <c r="F11" s="126"/>
      <c r="G11" s="127">
        <f t="shared" si="0"/>
        <v>0</v>
      </c>
    </row>
    <row r="12" spans="1:7" ht="30" customHeight="1" x14ac:dyDescent="0.15">
      <c r="A12" s="122"/>
      <c r="B12" s="123"/>
      <c r="C12" s="143"/>
      <c r="D12" s="124"/>
      <c r="E12" s="125">
        <f t="shared" si="1"/>
        <v>0</v>
      </c>
      <c r="F12" s="126"/>
      <c r="G12" s="127">
        <f t="shared" si="0"/>
        <v>0</v>
      </c>
    </row>
    <row r="13" spans="1:7" ht="30" customHeight="1" x14ac:dyDescent="0.15">
      <c r="A13" s="128"/>
      <c r="B13" s="129"/>
      <c r="C13" s="144"/>
      <c r="D13" s="130"/>
      <c r="E13" s="131">
        <f>ROUND(B13*C13,2)</f>
        <v>0</v>
      </c>
      <c r="F13" s="132"/>
      <c r="G13" s="133">
        <f t="shared" si="0"/>
        <v>0</v>
      </c>
    </row>
    <row r="14" spans="1:7" ht="30" customHeight="1" x14ac:dyDescent="0.15">
      <c r="A14" s="134"/>
      <c r="B14" s="135"/>
      <c r="C14" s="145"/>
      <c r="D14" s="136" t="s">
        <v>18</v>
      </c>
      <c r="E14" s="137">
        <f>SUM(E4:E13)</f>
        <v>0</v>
      </c>
      <c r="F14" s="138"/>
      <c r="G14" s="111"/>
    </row>
    <row r="15" spans="1:7" ht="30" customHeight="1" x14ac:dyDescent="0.15">
      <c r="A15" s="139"/>
      <c r="B15" s="80"/>
      <c r="C15" s="81"/>
      <c r="D15" s="140" t="s">
        <v>19</v>
      </c>
      <c r="E15" s="113">
        <f>ROUND(SUM(G4:G13),2)</f>
        <v>0</v>
      </c>
      <c r="F15" s="141"/>
      <c r="G15" s="111"/>
    </row>
    <row r="16" spans="1:7" ht="30" customHeight="1" x14ac:dyDescent="0.15">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d'équipements de protection individuelle, de vêtements et accessoires de travail pour la Caisse des Écoles de la Ville de Macouria”</oddHeader>
    <oddFooter>&amp;CRéférence DCE : 2024PA22&amp;R&amp;P/&amp;N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Celine MAURICRACE</cp:lastModifiedBy>
  <cp:lastPrinted>2012-04-05T13:12:06Z</cp:lastPrinted>
  <dcterms:created xsi:type="dcterms:W3CDTF">2004-01-29T18:35:10Z</dcterms:created>
  <dcterms:modified xsi:type="dcterms:W3CDTF">2024-09-04T16:08:44Z</dcterms:modified>
  <cp:category/>
  <cp:contentStatus/>
</cp:coreProperties>
</file>