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mc:AlternateContent xmlns:mc="http://schemas.openxmlformats.org/markup-compatibility/2006">
    <mc:Choice Requires="x15">
      <x15ac:absPath xmlns:x15ac="http://schemas.microsoft.com/office/spreadsheetml/2010/11/ac" url="\\Srv-fic\partage mairie$\3P\Server\Documents\Contracts\2024\21-2024AO21 Acquisition d'équipements de protection individuelle de vêtements et accessoires de travail\02_Passation\02_DCE\"/>
    </mc:Choice>
  </mc:AlternateContent>
  <xr:revisionPtr revIDLastSave="0" documentId="8_{4909E171-8521-4BD2-904B-356CACDEBC1A}" xr6:coauthVersionLast="47" xr6:coauthVersionMax="47" xr10:uidLastSave="{00000000-0000-0000-0000-000000000000}"/>
  <workbookProtection lockStructure="1"/>
  <bookViews>
    <workbookView xWindow="28680" yWindow="-120" windowWidth="29040" windowHeight="1572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G9" i="2"/>
  <c r="E9" i="2"/>
  <c r="G8" i="2"/>
  <c r="E8" i="2"/>
  <c r="E7" i="2"/>
  <c r="G7" i="2" s="1"/>
  <c r="E6" i="2"/>
  <c r="G6" i="2" s="1"/>
  <c r="E5" i="2"/>
  <c r="G5" i="2" s="1"/>
  <c r="E4" i="2"/>
  <c r="E14" i="2" s="1"/>
  <c r="P57" i="1"/>
  <c r="P53" i="1"/>
  <c r="R53" i="1" s="1"/>
  <c r="L53" i="1"/>
  <c r="J53" i="1"/>
  <c r="R52" i="1"/>
  <c r="P52" i="1"/>
  <c r="L52" i="1"/>
  <c r="J52" i="1"/>
  <c r="R51" i="1"/>
  <c r="P51" i="1"/>
  <c r="L51" i="1"/>
  <c r="J51" i="1"/>
  <c r="P50" i="1"/>
  <c r="R50" i="1" s="1"/>
  <c r="L50" i="1"/>
  <c r="J50" i="1"/>
  <c r="R49" i="1"/>
  <c r="P49" i="1"/>
  <c r="L49" i="1"/>
  <c r="J49" i="1"/>
  <c r="R48" i="1"/>
  <c r="P48" i="1"/>
  <c r="L48" i="1"/>
  <c r="J48" i="1"/>
  <c r="P47" i="1"/>
  <c r="R47" i="1" s="1"/>
  <c r="L47" i="1"/>
  <c r="J47" i="1"/>
  <c r="R46" i="1"/>
  <c r="P46" i="1"/>
  <c r="L46" i="1"/>
  <c r="J46" i="1"/>
  <c r="R45" i="1"/>
  <c r="P45" i="1"/>
  <c r="L45" i="1"/>
  <c r="J45" i="1"/>
  <c r="P44" i="1"/>
  <c r="R44" i="1" s="1"/>
  <c r="L44" i="1"/>
  <c r="J44" i="1"/>
  <c r="R43" i="1"/>
  <c r="P43" i="1"/>
  <c r="L43" i="1"/>
  <c r="J43" i="1"/>
  <c r="R42" i="1"/>
  <c r="P42" i="1"/>
  <c r="L42" i="1"/>
  <c r="J42" i="1"/>
  <c r="P41" i="1"/>
  <c r="R41" i="1" s="1"/>
  <c r="L41" i="1"/>
  <c r="J41" i="1"/>
  <c r="R40" i="1"/>
  <c r="P40" i="1"/>
  <c r="L40" i="1"/>
  <c r="J40" i="1"/>
  <c r="R39" i="1"/>
  <c r="P39" i="1"/>
  <c r="L39" i="1"/>
  <c r="J39" i="1"/>
  <c r="P38" i="1"/>
  <c r="R38" i="1" s="1"/>
  <c r="L38" i="1"/>
  <c r="J38" i="1"/>
  <c r="R37" i="1"/>
  <c r="P37" i="1"/>
  <c r="L37" i="1"/>
  <c r="J37" i="1"/>
  <c r="R36" i="1"/>
  <c r="P36" i="1"/>
  <c r="L36" i="1"/>
  <c r="J36" i="1"/>
  <c r="P35" i="1"/>
  <c r="R35" i="1" s="1"/>
  <c r="L35" i="1"/>
  <c r="J35" i="1"/>
  <c r="R34" i="1"/>
  <c r="P34" i="1"/>
  <c r="L34" i="1"/>
  <c r="J34" i="1"/>
  <c r="R33" i="1"/>
  <c r="P33" i="1"/>
  <c r="L33" i="1"/>
  <c r="J33" i="1"/>
  <c r="P32" i="1"/>
  <c r="R32" i="1" s="1"/>
  <c r="L32" i="1"/>
  <c r="J32" i="1"/>
  <c r="R31" i="1"/>
  <c r="P31" i="1"/>
  <c r="L31" i="1"/>
  <c r="J31" i="1"/>
  <c r="R30" i="1"/>
  <c r="P30" i="1"/>
  <c r="L30" i="1"/>
  <c r="J30" i="1"/>
  <c r="P29" i="1"/>
  <c r="R29" i="1" s="1"/>
  <c r="L29" i="1"/>
  <c r="J29" i="1"/>
  <c r="R28" i="1"/>
  <c r="P28" i="1"/>
  <c r="L28" i="1"/>
  <c r="J28" i="1"/>
  <c r="R27" i="1"/>
  <c r="P27" i="1"/>
  <c r="L27" i="1"/>
  <c r="J27" i="1"/>
  <c r="P26" i="1"/>
  <c r="R26" i="1" s="1"/>
  <c r="L26" i="1"/>
  <c r="J26" i="1"/>
  <c r="R25" i="1"/>
  <c r="P25" i="1"/>
  <c r="L25" i="1"/>
  <c r="J25" i="1"/>
  <c r="R24" i="1"/>
  <c r="P24" i="1"/>
  <c r="L24" i="1"/>
  <c r="J24" i="1"/>
  <c r="P23" i="1"/>
  <c r="R23" i="1" s="1"/>
  <c r="L23" i="1"/>
  <c r="J23" i="1"/>
  <c r="R22" i="1"/>
  <c r="P22" i="1"/>
  <c r="L22" i="1"/>
  <c r="J22" i="1"/>
  <c r="R21" i="1"/>
  <c r="P21" i="1"/>
  <c r="L21" i="1"/>
  <c r="J21" i="1"/>
  <c r="P20" i="1"/>
  <c r="R20" i="1" s="1"/>
  <c r="L20" i="1"/>
  <c r="J20" i="1"/>
  <c r="R19" i="1"/>
  <c r="P19" i="1"/>
  <c r="L19" i="1"/>
  <c r="J19" i="1"/>
  <c r="R18" i="1"/>
  <c r="P18" i="1"/>
  <c r="L18" i="1"/>
  <c r="J18" i="1"/>
  <c r="P17" i="1"/>
  <c r="R17" i="1" s="1"/>
  <c r="L17" i="1"/>
  <c r="J17" i="1"/>
  <c r="R16" i="1"/>
  <c r="P16" i="1"/>
  <c r="L16" i="1"/>
  <c r="J16" i="1"/>
  <c r="R15" i="1"/>
  <c r="P15" i="1"/>
  <c r="L15" i="1"/>
  <c r="J15" i="1"/>
  <c r="P14" i="1"/>
  <c r="R14" i="1" s="1"/>
  <c r="L14" i="1"/>
  <c r="J14" i="1"/>
  <c r="R13" i="1"/>
  <c r="P13" i="1"/>
  <c r="L13" i="1"/>
  <c r="J13" i="1"/>
  <c r="R12" i="1"/>
  <c r="P12" i="1"/>
  <c r="L12" i="1"/>
  <c r="J12" i="1"/>
  <c r="P11" i="1"/>
  <c r="R11" i="1" s="1"/>
  <c r="L11" i="1"/>
  <c r="J11" i="1"/>
  <c r="R10" i="1"/>
  <c r="P10" i="1"/>
  <c r="L10" i="1"/>
  <c r="J10" i="1"/>
  <c r="R9" i="1"/>
  <c r="P9" i="1"/>
  <c r="L9" i="1"/>
  <c r="J9" i="1"/>
  <c r="P8" i="1"/>
  <c r="R8" i="1" s="1"/>
  <c r="L8" i="1"/>
  <c r="J8" i="1"/>
  <c r="R7" i="1"/>
  <c r="P7" i="1"/>
  <c r="L7" i="1"/>
  <c r="J7" i="1"/>
  <c r="R6" i="1"/>
  <c r="P6" i="1"/>
  <c r="L6" i="1"/>
  <c r="J6" i="1"/>
  <c r="P5" i="1"/>
  <c r="R5" i="1" s="1"/>
  <c r="L5" i="1"/>
  <c r="J5" i="1"/>
  <c r="G4" i="2" l="1"/>
  <c r="E15" i="2" s="1"/>
  <c r="E16" i="2" s="1"/>
</calcChain>
</file>

<file path=xl/sharedStrings.xml><?xml version="1.0" encoding="utf-8"?>
<sst xmlns="http://schemas.openxmlformats.org/spreadsheetml/2006/main" count="326" uniqueCount="114">
  <si>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</si>
  <si>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</si>
  <si>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</si>
  <si>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</si>
  <si>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</si>
  <si>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</si>
  <si>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</si>
  <si>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</si>
  <si>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</si>
  <si>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</si>
  <si>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</si>
  <si>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</si>
  <si>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</si>
  <si>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</si>
  <si>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</si>
  <si>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</si>
  <si>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</si>
  <si>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</si>
  <si>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</si>
  <si>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</si>
  <si>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</si>
  <si>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</si>
  <si>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</si>
  <si>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</si>
  <si>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</si>
  <si>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</si>
  <si>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</si>
  <si>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</si>
  <si>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</si>
  <si>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</si>
  <si>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</si>
  <si>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</si>
  <si>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</si>
  <si>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</si>
  <si>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</si>
  <si>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</si>
  <si>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</si>
  <si>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</si>
  <si>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</si>
  <si>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</si>
  <si>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</si>
  <si>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</si>
  <si>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</si>
  <si>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</si>
  <si>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</si>
  <si>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</si>
  <si>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</si>
  <si>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</si>
  <si>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</si>
  <si>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</si>
  <si>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</si>
  <si>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</si>
  <si>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</si>
  <si>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</si>
  <si>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</si>
  <si>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</si>
  <si>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</si>
  <si>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</si>
  <si>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“Acquisition d’équipements de protection individuelle, de vêtements et accessoires de travail - Lot 2 (Personnel de la Police Municipale)”</t>
  </si>
  <si>
    <t/>
  </si>
  <si>
    <t>QP</t>
  </si>
  <si>
    <t>Casquette d'intervention - Flocage Police Municipale</t>
  </si>
  <si>
    <t>Polo Marine - Manches courtes - Police Municipale</t>
  </si>
  <si>
    <t>Chasuble Bicolore - Police Municipale</t>
  </si>
  <si>
    <t>Blouson Police Municipale</t>
  </si>
  <si>
    <t>FLAP devant - Marine - Police Municipale – Velcro</t>
  </si>
  <si>
    <t>FLAP dos - Marine - Police Municipale – Velcro</t>
  </si>
  <si>
    <t>T-Shirt Marine - Manches courtes - Police Municipale</t>
  </si>
  <si>
    <t>Pantalon ample Satine - Police Municipale</t>
  </si>
  <si>
    <t>Bermuda - Police Municipale</t>
  </si>
  <si>
    <t>Chemise homme Blanche - Manches longues</t>
  </si>
  <si>
    <t>Chemisette homme Bleu Ciel - Manches courtes</t>
  </si>
  <si>
    <t>Pantalon ville homme - Mi-saison - Police Municipale</t>
  </si>
  <si>
    <t>Pantalon ville femme Eté - Police Municipale</t>
  </si>
  <si>
    <t>Ceinture tressée - Marine</t>
  </si>
  <si>
    <t>Rangers d'intervention Noir - Laçage - Résistantes à l'eau - Respirantes - Résistantes à l'abrasion</t>
  </si>
  <si>
    <t>Paire</t>
  </si>
  <si>
    <t>Chaussures d'intervention basses Noir - Laçage - Type CROSS/VTT</t>
  </si>
  <si>
    <t>Mi bas pour rangers Eté</t>
  </si>
  <si>
    <t>Cravate marine - A clip</t>
  </si>
  <si>
    <t>Pince à cravate homme - Police Municipale</t>
  </si>
  <si>
    <t>Fourragère A volant - Blanc - Nylon - Ferret argent</t>
  </si>
  <si>
    <t>Casquette cérémonie - Marine - Avec soutache</t>
  </si>
  <si>
    <t>Insigne de coiffe - République Française - Police Municipale</t>
  </si>
  <si>
    <t>Ecusson - Velcro - Police Municipale</t>
  </si>
  <si>
    <t>Insigne de poitrine – Police Municipale</t>
  </si>
  <si>
    <t>Imperméable - Police Municipale</t>
  </si>
  <si>
    <t>Pattes d'épaule - Police Municipale - Gardien - 1V</t>
  </si>
  <si>
    <t>Grade 5x5 Plastifié - Police Municipale - Gardien - 1V</t>
  </si>
  <si>
    <t>Gants cérémonie Blanc - Nylon</t>
  </si>
  <si>
    <t>Ceinturon Noir - Largeur 50 mm - Attache rapide - Sécurité 3 points - Cordura</t>
  </si>
  <si>
    <t>Gants d'intervention</t>
  </si>
  <si>
    <t>Porte-Menottes - Cuir</t>
  </si>
  <si>
    <t>Porte-bâton Pivotant</t>
  </si>
  <si>
    <t>TONFA Bi-matière - 60 cm</t>
  </si>
  <si>
    <t>Lampe - Intensité lumineuse de 45 lumens - Portée de 250m - 31 cm</t>
  </si>
  <si>
    <t>Cône transformation pour lampe Rouge</t>
  </si>
  <si>
    <t>Mini Lampe - Intensité lumineuse de 14 lumens - Portée de 96m – 14 cm</t>
  </si>
  <si>
    <t>Etui mini lampe - Compatible avec la mini lampe proposée</t>
  </si>
  <si>
    <t>Anneau porte-lampe - Compatible avec la mini lampe proposée</t>
  </si>
  <si>
    <t>Sac commando - Bleu</t>
  </si>
  <si>
    <t>Porte-gants - Codura</t>
  </si>
  <si>
    <t>Porte-aérosols - Compatible avec l'aérosol de défense proposé</t>
  </si>
  <si>
    <t>Médaille pour porte-carte - Police Municipale - Compatible avec le porte-carte proposé</t>
  </si>
  <si>
    <t>Porte-carte - Ouverture verticale - Pour médaille triangulaire et carte professionnelle</t>
  </si>
  <si>
    <t>Porte-tonfa - Pivotant - Cordura</t>
  </si>
  <si>
    <t>Sifflet chromé - Argent - Métal</t>
  </si>
  <si>
    <t>Cordon sifflet - Blanc - Nylon</t>
  </si>
  <si>
    <t>Gilet pare balles homme - Housse discrète - Police Municipale</t>
  </si>
  <si>
    <t>Gilet pare balles femme - Housse discrète - Police Municipale</t>
  </si>
  <si>
    <t>Aérosol décontaminant - Neutralisant tout type d'aérosols de défense - 120 ml</t>
  </si>
  <si>
    <t>RABAIS consenti sur le prix public (HT) pour tous les articles non cités expressément à ce BPU.</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</si>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</sst>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217" fontId="33"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3"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0" fontId="1"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61"/>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2.57031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88"/>
      <c r="L1" s="93"/>
      <c r="M1" s="64"/>
      <c r="N1" s="68"/>
      <c r="O1" s="68"/>
      <c r="P1" s="71"/>
      <c r="Q1" s="60"/>
      <c r="R1" s="28"/>
    </row>
    <row r="2" spans="1:20" s="16" customFormat="1" hidden="1" x14ac:dyDescent="0.15">
      <c r="A2" s="18"/>
      <c r="B2" s="17"/>
      <c r="C2" s="17"/>
      <c r="D2" s="42"/>
      <c r="E2" s="18"/>
      <c r="F2" s="18"/>
      <c r="G2" s="18"/>
      <c r="H2" s="21"/>
      <c r="I2" s="21"/>
      <c r="J2" s="18"/>
      <c r="K2" s="89"/>
      <c r="L2" s="94"/>
      <c r="M2" s="65"/>
      <c r="N2" s="69"/>
      <c r="O2" s="69"/>
      <c r="P2" s="72"/>
      <c r="Q2" s="61"/>
      <c r="R2" s="29"/>
      <c r="S2" s="53"/>
    </row>
    <row r="3" spans="1:20" s="51" customFormat="1" ht="39.950000000000003"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90" t="s">
        <v>45</v>
      </c>
      <c r="L4" s="95" t="s">
        <v>15</v>
      </c>
      <c r="M4" s="104" t="s">
        <v>52</v>
      </c>
      <c r="N4" s="102" t="s">
        <v>54</v>
      </c>
      <c r="O4" s="102" t="s">
        <v>53</v>
      </c>
      <c r="P4" s="73" t="s">
        <v>16</v>
      </c>
      <c r="Q4" s="62" t="s">
        <v>17</v>
      </c>
      <c r="R4" s="30" t="s">
        <v>22</v>
      </c>
      <c r="S4" s="54" t="s">
        <v>44</v>
      </c>
      <c r="T4" s="105" t="s">
        <v>55</v>
      </c>
    </row>
    <row r="5" spans="1:20" x14ac:dyDescent="0.15">
      <c r="A5" s="15">
        <v>1</v>
      </c>
      <c r="B5" s="76" t="s">
        <v>59</v>
      </c>
      <c r="C5" s="76" t="s">
        <v>59</v>
      </c>
      <c r="D5" s="77" t="s">
        <v>61</v>
      </c>
      <c r="E5" s="15" t="s">
        <v>60</v>
      </c>
      <c r="F5" s="15" t="s">
        <v>21</v>
      </c>
      <c r="G5" s="15">
        <v>1</v>
      </c>
      <c r="J5" s="15">
        <f t="shared" ref="J5:J36" si="0">G5-I5+H5</f>
        <v>1</v>
      </c>
      <c r="K5" s="91"/>
      <c r="L5" s="96" t="e">
        <f t="shared" ref="L5:L36" ca="1" si="1">EUROToLetters(K5)</f>
        <v>#NAME?</v>
      </c>
      <c r="P5" s="74">
        <f t="shared" ref="P5:P36" si="2">ROUND(G5*ROUND(K5,2),2)</f>
        <v>0</v>
      </c>
      <c r="Q5" s="63">
        <v>0</v>
      </c>
      <c r="R5" s="31">
        <f t="shared" ref="R5:R36" si="3">ROUND(Q5*ROUND(P5,2),2)</f>
        <v>0</v>
      </c>
      <c r="S5" s="106"/>
    </row>
    <row r="6" spans="1:20" x14ac:dyDescent="0.15">
      <c r="A6" s="15">
        <v>2</v>
      </c>
      <c r="B6" s="76" t="s">
        <v>59</v>
      </c>
      <c r="C6" s="76" t="s">
        <v>59</v>
      </c>
      <c r="D6" s="77" t="s">
        <v>62</v>
      </c>
      <c r="E6" s="15" t="s">
        <v>60</v>
      </c>
      <c r="F6" s="15" t="s">
        <v>21</v>
      </c>
      <c r="G6" s="15">
        <v>1</v>
      </c>
      <c r="H6" s="15"/>
      <c r="I6" s="15"/>
      <c r="J6" s="15">
        <f t="shared" si="0"/>
        <v>1</v>
      </c>
      <c r="K6" s="91"/>
      <c r="L6" s="97" t="e">
        <f t="shared" ca="1" si="1"/>
        <v>#NAME?</v>
      </c>
      <c r="M6" s="66"/>
      <c r="N6" s="70"/>
      <c r="O6" s="70"/>
      <c r="P6" s="74">
        <f t="shared" si="2"/>
        <v>0</v>
      </c>
      <c r="Q6" s="63">
        <v>0</v>
      </c>
      <c r="R6" s="31">
        <f t="shared" si="3"/>
        <v>0</v>
      </c>
      <c r="S6" s="106"/>
    </row>
    <row r="7" spans="1:20" x14ac:dyDescent="0.15">
      <c r="A7" s="15">
        <v>3</v>
      </c>
      <c r="B7" s="76" t="s">
        <v>59</v>
      </c>
      <c r="C7" s="76" t="s">
        <v>59</v>
      </c>
      <c r="D7" s="77" t="s">
        <v>63</v>
      </c>
      <c r="E7" s="15" t="s">
        <v>60</v>
      </c>
      <c r="F7" s="15" t="s">
        <v>21</v>
      </c>
      <c r="G7" s="15">
        <v>1</v>
      </c>
      <c r="J7" s="15">
        <f t="shared" si="0"/>
        <v>1</v>
      </c>
      <c r="K7" s="91"/>
      <c r="L7" s="96" t="e">
        <f t="shared" ca="1" si="1"/>
        <v>#NAME?</v>
      </c>
      <c r="P7" s="74">
        <f t="shared" si="2"/>
        <v>0</v>
      </c>
      <c r="Q7" s="63">
        <v>0</v>
      </c>
      <c r="R7" s="31">
        <f t="shared" si="3"/>
        <v>0</v>
      </c>
      <c r="S7" s="106"/>
    </row>
    <row r="8" spans="1:20" x14ac:dyDescent="0.15">
      <c r="A8" s="15">
        <v>4</v>
      </c>
      <c r="B8" s="76" t="s">
        <v>59</v>
      </c>
      <c r="C8" s="76" t="s">
        <v>59</v>
      </c>
      <c r="D8" s="77" t="s">
        <v>64</v>
      </c>
      <c r="E8" s="15" t="s">
        <v>60</v>
      </c>
      <c r="F8" s="15" t="s">
        <v>21</v>
      </c>
      <c r="G8" s="15">
        <v>1</v>
      </c>
      <c r="J8" s="15">
        <f t="shared" si="0"/>
        <v>1</v>
      </c>
      <c r="K8" s="91"/>
      <c r="L8" s="96" t="e">
        <f t="shared" ca="1" si="1"/>
        <v>#NAME?</v>
      </c>
      <c r="P8" s="74">
        <f t="shared" si="2"/>
        <v>0</v>
      </c>
      <c r="Q8" s="63">
        <v>0</v>
      </c>
      <c r="R8" s="31">
        <f t="shared" si="3"/>
        <v>0</v>
      </c>
      <c r="S8" s="106"/>
    </row>
    <row r="9" spans="1:20" x14ac:dyDescent="0.15">
      <c r="A9" s="15">
        <v>5</v>
      </c>
      <c r="B9" s="76" t="s">
        <v>59</v>
      </c>
      <c r="C9" s="76" t="s">
        <v>59</v>
      </c>
      <c r="D9" s="77" t="s">
        <v>65</v>
      </c>
      <c r="E9" s="15" t="s">
        <v>60</v>
      </c>
      <c r="F9" s="15" t="s">
        <v>21</v>
      </c>
      <c r="G9" s="15">
        <v>1</v>
      </c>
      <c r="J9" s="15">
        <f t="shared" si="0"/>
        <v>1</v>
      </c>
      <c r="K9" s="91"/>
      <c r="L9" s="96" t="e">
        <f t="shared" ca="1" si="1"/>
        <v>#NAME?</v>
      </c>
      <c r="P9" s="74">
        <f t="shared" si="2"/>
        <v>0</v>
      </c>
      <c r="Q9" s="63">
        <v>0</v>
      </c>
      <c r="R9" s="31">
        <f t="shared" si="3"/>
        <v>0</v>
      </c>
      <c r="S9" s="106"/>
    </row>
    <row r="10" spans="1:20" x14ac:dyDescent="0.15">
      <c r="A10" s="15">
        <v>6</v>
      </c>
      <c r="B10" s="76" t="s">
        <v>59</v>
      </c>
      <c r="C10" s="76" t="s">
        <v>59</v>
      </c>
      <c r="D10" s="77" t="s">
        <v>66</v>
      </c>
      <c r="E10" s="15" t="s">
        <v>60</v>
      </c>
      <c r="F10" s="15" t="s">
        <v>21</v>
      </c>
      <c r="G10" s="15">
        <v>1</v>
      </c>
      <c r="J10" s="15">
        <f t="shared" si="0"/>
        <v>1</v>
      </c>
      <c r="K10" s="91"/>
      <c r="L10" s="96" t="e">
        <f t="shared" ca="1" si="1"/>
        <v>#NAME?</v>
      </c>
      <c r="P10" s="74">
        <f t="shared" si="2"/>
        <v>0</v>
      </c>
      <c r="Q10" s="63">
        <v>0</v>
      </c>
      <c r="R10" s="31">
        <f t="shared" si="3"/>
        <v>0</v>
      </c>
      <c r="S10" s="106"/>
    </row>
    <row r="11" spans="1:20" x14ac:dyDescent="0.15">
      <c r="A11" s="15">
        <v>7</v>
      </c>
      <c r="B11" s="76" t="s">
        <v>59</v>
      </c>
      <c r="C11" s="76" t="s">
        <v>59</v>
      </c>
      <c r="D11" s="77" t="s">
        <v>67</v>
      </c>
      <c r="E11" s="15" t="s">
        <v>60</v>
      </c>
      <c r="F11" s="15" t="s">
        <v>21</v>
      </c>
      <c r="G11" s="15">
        <v>1</v>
      </c>
      <c r="J11" s="15">
        <f t="shared" si="0"/>
        <v>1</v>
      </c>
      <c r="K11" s="91"/>
      <c r="L11" s="96" t="e">
        <f t="shared" ca="1" si="1"/>
        <v>#NAME?</v>
      </c>
      <c r="P11" s="74">
        <f t="shared" si="2"/>
        <v>0</v>
      </c>
      <c r="Q11" s="63">
        <v>0</v>
      </c>
      <c r="R11" s="31">
        <f t="shared" si="3"/>
        <v>0</v>
      </c>
      <c r="S11" s="106"/>
    </row>
    <row r="12" spans="1:20" x14ac:dyDescent="0.15">
      <c r="A12" s="15">
        <v>8</v>
      </c>
      <c r="B12" s="76" t="s">
        <v>59</v>
      </c>
      <c r="C12" s="76" t="s">
        <v>59</v>
      </c>
      <c r="D12" s="77" t="s">
        <v>68</v>
      </c>
      <c r="E12" s="15" t="s">
        <v>60</v>
      </c>
      <c r="F12" s="15" t="s">
        <v>21</v>
      </c>
      <c r="G12" s="15">
        <v>1</v>
      </c>
      <c r="J12" s="15">
        <f t="shared" si="0"/>
        <v>1</v>
      </c>
      <c r="K12" s="91"/>
      <c r="L12" s="96" t="e">
        <f t="shared" ca="1" si="1"/>
        <v>#NAME?</v>
      </c>
      <c r="P12" s="74">
        <f t="shared" si="2"/>
        <v>0</v>
      </c>
      <c r="Q12" s="63">
        <v>0</v>
      </c>
      <c r="R12" s="31">
        <f t="shared" si="3"/>
        <v>0</v>
      </c>
      <c r="S12" s="106"/>
    </row>
    <row r="13" spans="1:20" x14ac:dyDescent="0.15">
      <c r="A13" s="15">
        <v>9</v>
      </c>
      <c r="B13" s="76" t="s">
        <v>59</v>
      </c>
      <c r="C13" s="76" t="s">
        <v>59</v>
      </c>
      <c r="D13" s="77" t="s">
        <v>69</v>
      </c>
      <c r="E13" s="15" t="s">
        <v>60</v>
      </c>
      <c r="F13" s="15" t="s">
        <v>21</v>
      </c>
      <c r="G13" s="15">
        <v>1</v>
      </c>
      <c r="J13" s="15">
        <f t="shared" si="0"/>
        <v>1</v>
      </c>
      <c r="K13" s="91"/>
      <c r="L13" s="96" t="e">
        <f t="shared" ca="1" si="1"/>
        <v>#NAME?</v>
      </c>
      <c r="P13" s="74">
        <f t="shared" si="2"/>
        <v>0</v>
      </c>
      <c r="Q13" s="63">
        <v>0</v>
      </c>
      <c r="R13" s="31">
        <f t="shared" si="3"/>
        <v>0</v>
      </c>
      <c r="S13" s="106"/>
    </row>
    <row r="14" spans="1:20" x14ac:dyDescent="0.15">
      <c r="A14" s="15">
        <v>10</v>
      </c>
      <c r="B14" s="76" t="s">
        <v>59</v>
      </c>
      <c r="C14" s="76" t="s">
        <v>59</v>
      </c>
      <c r="D14" s="77" t="s">
        <v>70</v>
      </c>
      <c r="E14" s="15" t="s">
        <v>60</v>
      </c>
      <c r="F14" s="15" t="s">
        <v>21</v>
      </c>
      <c r="G14" s="15">
        <v>1</v>
      </c>
      <c r="J14" s="15">
        <f t="shared" si="0"/>
        <v>1</v>
      </c>
      <c r="K14" s="91"/>
      <c r="L14" s="96" t="e">
        <f t="shared" ca="1" si="1"/>
        <v>#NAME?</v>
      </c>
      <c r="P14" s="74">
        <f t="shared" si="2"/>
        <v>0</v>
      </c>
      <c r="Q14" s="63">
        <v>0</v>
      </c>
      <c r="R14" s="31">
        <f t="shared" si="3"/>
        <v>0</v>
      </c>
      <c r="S14" s="106"/>
    </row>
    <row r="15" spans="1:20" x14ac:dyDescent="0.15">
      <c r="A15" s="15">
        <v>11</v>
      </c>
      <c r="B15" s="76" t="s">
        <v>59</v>
      </c>
      <c r="C15" s="76" t="s">
        <v>59</v>
      </c>
      <c r="D15" s="77" t="s">
        <v>71</v>
      </c>
      <c r="E15" s="15" t="s">
        <v>60</v>
      </c>
      <c r="F15" s="15" t="s">
        <v>21</v>
      </c>
      <c r="G15" s="15">
        <v>1</v>
      </c>
      <c r="J15" s="15">
        <f t="shared" si="0"/>
        <v>1</v>
      </c>
      <c r="K15" s="91"/>
      <c r="L15" s="96" t="e">
        <f t="shared" ca="1" si="1"/>
        <v>#NAME?</v>
      </c>
      <c r="P15" s="74">
        <f t="shared" si="2"/>
        <v>0</v>
      </c>
      <c r="Q15" s="63">
        <v>0</v>
      </c>
      <c r="R15" s="31">
        <f t="shared" si="3"/>
        <v>0</v>
      </c>
      <c r="S15" s="106"/>
    </row>
    <row r="16" spans="1:20" x14ac:dyDescent="0.15">
      <c r="A16" s="15">
        <v>12</v>
      </c>
      <c r="B16" s="76" t="s">
        <v>59</v>
      </c>
      <c r="C16" s="76" t="s">
        <v>59</v>
      </c>
      <c r="D16" s="77" t="s">
        <v>72</v>
      </c>
      <c r="E16" s="15" t="s">
        <v>60</v>
      </c>
      <c r="F16" s="15" t="s">
        <v>21</v>
      </c>
      <c r="G16" s="15">
        <v>1</v>
      </c>
      <c r="J16" s="15">
        <f t="shared" si="0"/>
        <v>1</v>
      </c>
      <c r="K16" s="91"/>
      <c r="L16" s="96" t="e">
        <f t="shared" ca="1" si="1"/>
        <v>#NAME?</v>
      </c>
      <c r="P16" s="74">
        <f t="shared" si="2"/>
        <v>0</v>
      </c>
      <c r="Q16" s="63">
        <v>0</v>
      </c>
      <c r="R16" s="31">
        <f t="shared" si="3"/>
        <v>0</v>
      </c>
      <c r="S16" s="106"/>
    </row>
    <row r="17" spans="1:19" x14ac:dyDescent="0.15">
      <c r="A17" s="15">
        <v>13</v>
      </c>
      <c r="B17" s="76" t="s">
        <v>59</v>
      </c>
      <c r="C17" s="76" t="s">
        <v>59</v>
      </c>
      <c r="D17" s="77" t="s">
        <v>73</v>
      </c>
      <c r="E17" s="15" t="s">
        <v>60</v>
      </c>
      <c r="F17" s="15" t="s">
        <v>21</v>
      </c>
      <c r="G17" s="15">
        <v>1</v>
      </c>
      <c r="J17" s="15">
        <f t="shared" si="0"/>
        <v>1</v>
      </c>
      <c r="K17" s="91"/>
      <c r="L17" s="96" t="e">
        <f t="shared" ca="1" si="1"/>
        <v>#NAME?</v>
      </c>
      <c r="P17" s="74">
        <f t="shared" si="2"/>
        <v>0</v>
      </c>
      <c r="Q17" s="63">
        <v>0</v>
      </c>
      <c r="R17" s="31">
        <f t="shared" si="3"/>
        <v>0</v>
      </c>
      <c r="S17" s="106"/>
    </row>
    <row r="18" spans="1:19" x14ac:dyDescent="0.15">
      <c r="A18" s="15">
        <v>14</v>
      </c>
      <c r="B18" s="76" t="s">
        <v>59</v>
      </c>
      <c r="C18" s="76" t="s">
        <v>59</v>
      </c>
      <c r="D18" s="77" t="s">
        <v>74</v>
      </c>
      <c r="E18" s="15" t="s">
        <v>60</v>
      </c>
      <c r="F18" s="15" t="s">
        <v>21</v>
      </c>
      <c r="G18" s="15">
        <v>1</v>
      </c>
      <c r="J18" s="15">
        <f t="shared" si="0"/>
        <v>1</v>
      </c>
      <c r="K18" s="91"/>
      <c r="L18" s="96" t="e">
        <f t="shared" ca="1" si="1"/>
        <v>#NAME?</v>
      </c>
      <c r="P18" s="74">
        <f t="shared" si="2"/>
        <v>0</v>
      </c>
      <c r="Q18" s="63">
        <v>0</v>
      </c>
      <c r="R18" s="31">
        <f t="shared" si="3"/>
        <v>0</v>
      </c>
      <c r="S18" s="106"/>
    </row>
    <row r="19" spans="1:19" ht="21" x14ac:dyDescent="0.15">
      <c r="A19" s="15">
        <v>15</v>
      </c>
      <c r="B19" s="76" t="s">
        <v>59</v>
      </c>
      <c r="C19" s="76" t="s">
        <v>59</v>
      </c>
      <c r="D19" s="77" t="s">
        <v>75</v>
      </c>
      <c r="E19" s="15" t="s">
        <v>60</v>
      </c>
      <c r="F19" s="15" t="s">
        <v>76</v>
      </c>
      <c r="G19" s="15">
        <v>1</v>
      </c>
      <c r="J19" s="15">
        <f t="shared" si="0"/>
        <v>1</v>
      </c>
      <c r="K19" s="91"/>
      <c r="L19" s="96" t="e">
        <f t="shared" ca="1" si="1"/>
        <v>#NAME?</v>
      </c>
      <c r="P19" s="74">
        <f t="shared" si="2"/>
        <v>0</v>
      </c>
      <c r="Q19" s="63">
        <v>0</v>
      </c>
      <c r="R19" s="31">
        <f t="shared" si="3"/>
        <v>0</v>
      </c>
      <c r="S19" s="106"/>
    </row>
    <row r="20" spans="1:19" ht="21" x14ac:dyDescent="0.15">
      <c r="A20" s="15">
        <v>16</v>
      </c>
      <c r="B20" s="76" t="s">
        <v>59</v>
      </c>
      <c r="C20" s="76" t="s">
        <v>59</v>
      </c>
      <c r="D20" s="77" t="s">
        <v>77</v>
      </c>
      <c r="E20" s="15" t="s">
        <v>60</v>
      </c>
      <c r="F20" s="15" t="s">
        <v>76</v>
      </c>
      <c r="G20" s="15">
        <v>1</v>
      </c>
      <c r="J20" s="15">
        <f t="shared" si="0"/>
        <v>1</v>
      </c>
      <c r="K20" s="91"/>
      <c r="L20" s="96" t="e">
        <f t="shared" ca="1" si="1"/>
        <v>#NAME?</v>
      </c>
      <c r="P20" s="74">
        <f t="shared" si="2"/>
        <v>0</v>
      </c>
      <c r="Q20" s="63">
        <v>0</v>
      </c>
      <c r="R20" s="31">
        <f t="shared" si="3"/>
        <v>0</v>
      </c>
      <c r="S20" s="106"/>
    </row>
    <row r="21" spans="1:19" x14ac:dyDescent="0.15">
      <c r="A21" s="15">
        <v>17</v>
      </c>
      <c r="B21" s="76" t="s">
        <v>59</v>
      </c>
      <c r="C21" s="76" t="s">
        <v>59</v>
      </c>
      <c r="D21" s="77" t="s">
        <v>78</v>
      </c>
      <c r="E21" s="15" t="s">
        <v>60</v>
      </c>
      <c r="F21" s="15" t="s">
        <v>76</v>
      </c>
      <c r="G21" s="15">
        <v>1</v>
      </c>
      <c r="J21" s="15">
        <f t="shared" si="0"/>
        <v>1</v>
      </c>
      <c r="K21" s="91"/>
      <c r="L21" s="96" t="e">
        <f t="shared" ca="1" si="1"/>
        <v>#NAME?</v>
      </c>
      <c r="P21" s="74">
        <f t="shared" si="2"/>
        <v>0</v>
      </c>
      <c r="Q21" s="63">
        <v>0</v>
      </c>
      <c r="R21" s="31">
        <f t="shared" si="3"/>
        <v>0</v>
      </c>
      <c r="S21" s="106"/>
    </row>
    <row r="22" spans="1:19" x14ac:dyDescent="0.15">
      <c r="A22" s="15">
        <v>18</v>
      </c>
      <c r="B22" s="76" t="s">
        <v>59</v>
      </c>
      <c r="C22" s="76" t="s">
        <v>59</v>
      </c>
      <c r="D22" s="77" t="s">
        <v>79</v>
      </c>
      <c r="E22" s="15" t="s">
        <v>60</v>
      </c>
      <c r="F22" s="15" t="s">
        <v>21</v>
      </c>
      <c r="G22" s="15">
        <v>1</v>
      </c>
      <c r="J22" s="15">
        <f t="shared" si="0"/>
        <v>1</v>
      </c>
      <c r="K22" s="91"/>
      <c r="L22" s="96" t="e">
        <f t="shared" ca="1" si="1"/>
        <v>#NAME?</v>
      </c>
      <c r="P22" s="74">
        <f t="shared" si="2"/>
        <v>0</v>
      </c>
      <c r="Q22" s="63">
        <v>0</v>
      </c>
      <c r="R22" s="31">
        <f t="shared" si="3"/>
        <v>0</v>
      </c>
      <c r="S22" s="106"/>
    </row>
    <row r="23" spans="1:19" x14ac:dyDescent="0.15">
      <c r="A23" s="15">
        <v>19</v>
      </c>
      <c r="B23" s="76" t="s">
        <v>59</v>
      </c>
      <c r="C23" s="76" t="s">
        <v>59</v>
      </c>
      <c r="D23" s="77" t="s">
        <v>80</v>
      </c>
      <c r="E23" s="15" t="s">
        <v>60</v>
      </c>
      <c r="F23" s="15" t="s">
        <v>21</v>
      </c>
      <c r="G23" s="15">
        <v>1</v>
      </c>
      <c r="J23" s="15">
        <f t="shared" si="0"/>
        <v>1</v>
      </c>
      <c r="K23" s="91"/>
      <c r="L23" s="96" t="e">
        <f t="shared" ca="1" si="1"/>
        <v>#NAME?</v>
      </c>
      <c r="P23" s="74">
        <f t="shared" si="2"/>
        <v>0</v>
      </c>
      <c r="Q23" s="63">
        <v>0</v>
      </c>
      <c r="R23" s="31">
        <f t="shared" si="3"/>
        <v>0</v>
      </c>
      <c r="S23" s="106"/>
    </row>
    <row r="24" spans="1:19" x14ac:dyDescent="0.15">
      <c r="A24" s="15">
        <v>20</v>
      </c>
      <c r="B24" s="76" t="s">
        <v>59</v>
      </c>
      <c r="C24" s="76" t="s">
        <v>59</v>
      </c>
      <c r="D24" s="77" t="s">
        <v>81</v>
      </c>
      <c r="E24" s="15" t="s">
        <v>60</v>
      </c>
      <c r="F24" s="15" t="s">
        <v>21</v>
      </c>
      <c r="G24" s="15">
        <v>1</v>
      </c>
      <c r="J24" s="15">
        <f t="shared" si="0"/>
        <v>1</v>
      </c>
      <c r="K24" s="91"/>
      <c r="L24" s="96" t="e">
        <f t="shared" ca="1" si="1"/>
        <v>#NAME?</v>
      </c>
      <c r="P24" s="74">
        <f t="shared" si="2"/>
        <v>0</v>
      </c>
      <c r="Q24" s="63">
        <v>0</v>
      </c>
      <c r="R24" s="31">
        <f t="shared" si="3"/>
        <v>0</v>
      </c>
      <c r="S24" s="106"/>
    </row>
    <row r="25" spans="1:19" x14ac:dyDescent="0.15">
      <c r="A25" s="15">
        <v>21</v>
      </c>
      <c r="B25" s="76" t="s">
        <v>59</v>
      </c>
      <c r="C25" s="76" t="s">
        <v>59</v>
      </c>
      <c r="D25" s="77" t="s">
        <v>82</v>
      </c>
      <c r="E25" s="15" t="s">
        <v>60</v>
      </c>
      <c r="F25" s="15" t="s">
        <v>21</v>
      </c>
      <c r="G25" s="15">
        <v>1</v>
      </c>
      <c r="J25" s="15">
        <f t="shared" si="0"/>
        <v>1</v>
      </c>
      <c r="K25" s="91"/>
      <c r="L25" s="96" t="e">
        <f t="shared" ca="1" si="1"/>
        <v>#NAME?</v>
      </c>
      <c r="P25" s="74">
        <f t="shared" si="2"/>
        <v>0</v>
      </c>
      <c r="Q25" s="63">
        <v>0</v>
      </c>
      <c r="R25" s="31">
        <f t="shared" si="3"/>
        <v>0</v>
      </c>
      <c r="S25" s="106"/>
    </row>
    <row r="26" spans="1:19" ht="21" x14ac:dyDescent="0.15">
      <c r="A26" s="15">
        <v>22</v>
      </c>
      <c r="B26" s="76" t="s">
        <v>59</v>
      </c>
      <c r="C26" s="76" t="s">
        <v>59</v>
      </c>
      <c r="D26" s="77" t="s">
        <v>83</v>
      </c>
      <c r="E26" s="15" t="s">
        <v>60</v>
      </c>
      <c r="F26" s="15" t="s">
        <v>21</v>
      </c>
      <c r="G26" s="15">
        <v>1</v>
      </c>
      <c r="J26" s="15">
        <f t="shared" si="0"/>
        <v>1</v>
      </c>
      <c r="K26" s="91"/>
      <c r="L26" s="96" t="e">
        <f t="shared" ca="1" si="1"/>
        <v>#NAME?</v>
      </c>
      <c r="P26" s="74">
        <f t="shared" si="2"/>
        <v>0</v>
      </c>
      <c r="Q26" s="63">
        <v>0</v>
      </c>
      <c r="R26" s="31">
        <f t="shared" si="3"/>
        <v>0</v>
      </c>
      <c r="S26" s="106"/>
    </row>
    <row r="27" spans="1:19" x14ac:dyDescent="0.15">
      <c r="A27" s="15">
        <v>23</v>
      </c>
      <c r="B27" s="76" t="s">
        <v>59</v>
      </c>
      <c r="C27" s="76" t="s">
        <v>59</v>
      </c>
      <c r="D27" s="77" t="s">
        <v>84</v>
      </c>
      <c r="E27" s="15" t="s">
        <v>60</v>
      </c>
      <c r="F27" s="15" t="s">
        <v>21</v>
      </c>
      <c r="G27" s="15">
        <v>1</v>
      </c>
      <c r="J27" s="15">
        <f t="shared" si="0"/>
        <v>1</v>
      </c>
      <c r="K27" s="91"/>
      <c r="L27" s="96" t="e">
        <f t="shared" ca="1" si="1"/>
        <v>#NAME?</v>
      </c>
      <c r="P27" s="74">
        <f t="shared" si="2"/>
        <v>0</v>
      </c>
      <c r="Q27" s="63">
        <v>0</v>
      </c>
      <c r="R27" s="31">
        <f t="shared" si="3"/>
        <v>0</v>
      </c>
      <c r="S27" s="106"/>
    </row>
    <row r="28" spans="1:19" x14ac:dyDescent="0.15">
      <c r="A28" s="15">
        <v>24</v>
      </c>
      <c r="B28" s="76" t="s">
        <v>59</v>
      </c>
      <c r="C28" s="76" t="s">
        <v>59</v>
      </c>
      <c r="D28" s="77" t="s">
        <v>85</v>
      </c>
      <c r="E28" s="15" t="s">
        <v>60</v>
      </c>
      <c r="F28" s="15" t="s">
        <v>21</v>
      </c>
      <c r="G28" s="15">
        <v>1</v>
      </c>
      <c r="J28" s="15">
        <f t="shared" si="0"/>
        <v>1</v>
      </c>
      <c r="K28" s="91"/>
      <c r="L28" s="96" t="e">
        <f t="shared" ca="1" si="1"/>
        <v>#NAME?</v>
      </c>
      <c r="P28" s="74">
        <f t="shared" si="2"/>
        <v>0</v>
      </c>
      <c r="Q28" s="63">
        <v>0</v>
      </c>
      <c r="R28" s="31">
        <f t="shared" si="3"/>
        <v>0</v>
      </c>
      <c r="S28" s="106"/>
    </row>
    <row r="29" spans="1:19" x14ac:dyDescent="0.15">
      <c r="A29" s="15">
        <v>25</v>
      </c>
      <c r="B29" s="76" t="s">
        <v>59</v>
      </c>
      <c r="C29" s="76" t="s">
        <v>59</v>
      </c>
      <c r="D29" s="77" t="s">
        <v>86</v>
      </c>
      <c r="E29" s="15" t="s">
        <v>60</v>
      </c>
      <c r="F29" s="15" t="s">
        <v>21</v>
      </c>
      <c r="G29" s="15">
        <v>1</v>
      </c>
      <c r="J29" s="15">
        <f t="shared" si="0"/>
        <v>1</v>
      </c>
      <c r="K29" s="91"/>
      <c r="L29" s="96" t="e">
        <f t="shared" ca="1" si="1"/>
        <v>#NAME?</v>
      </c>
      <c r="P29" s="74">
        <f t="shared" si="2"/>
        <v>0</v>
      </c>
      <c r="Q29" s="63">
        <v>0</v>
      </c>
      <c r="R29" s="31">
        <f t="shared" si="3"/>
        <v>0</v>
      </c>
      <c r="S29" s="106"/>
    </row>
    <row r="30" spans="1:19" x14ac:dyDescent="0.15">
      <c r="A30" s="15">
        <v>26</v>
      </c>
      <c r="B30" s="76" t="s">
        <v>59</v>
      </c>
      <c r="C30" s="76" t="s">
        <v>59</v>
      </c>
      <c r="D30" s="77" t="s">
        <v>87</v>
      </c>
      <c r="E30" s="15" t="s">
        <v>60</v>
      </c>
      <c r="F30" s="15" t="s">
        <v>76</v>
      </c>
      <c r="G30" s="15">
        <v>1</v>
      </c>
      <c r="J30" s="15">
        <f t="shared" si="0"/>
        <v>1</v>
      </c>
      <c r="K30" s="91"/>
      <c r="L30" s="96" t="e">
        <f t="shared" ca="1" si="1"/>
        <v>#NAME?</v>
      </c>
      <c r="P30" s="74">
        <f t="shared" si="2"/>
        <v>0</v>
      </c>
      <c r="Q30" s="63">
        <v>0</v>
      </c>
      <c r="R30" s="31">
        <f t="shared" si="3"/>
        <v>0</v>
      </c>
      <c r="S30" s="106"/>
    </row>
    <row r="31" spans="1:19" ht="21" x14ac:dyDescent="0.15">
      <c r="A31" s="15">
        <v>27</v>
      </c>
      <c r="B31" s="76" t="s">
        <v>59</v>
      </c>
      <c r="C31" s="76" t="s">
        <v>59</v>
      </c>
      <c r="D31" s="77" t="s">
        <v>88</v>
      </c>
      <c r="E31" s="15" t="s">
        <v>60</v>
      </c>
      <c r="F31" s="15" t="s">
        <v>21</v>
      </c>
      <c r="G31" s="15">
        <v>1</v>
      </c>
      <c r="J31" s="15">
        <f t="shared" si="0"/>
        <v>1</v>
      </c>
      <c r="K31" s="91"/>
      <c r="L31" s="96" t="e">
        <f t="shared" ca="1" si="1"/>
        <v>#NAME?</v>
      </c>
      <c r="P31" s="74">
        <f t="shared" si="2"/>
        <v>0</v>
      </c>
      <c r="Q31" s="63">
        <v>0</v>
      </c>
      <c r="R31" s="31">
        <f t="shared" si="3"/>
        <v>0</v>
      </c>
      <c r="S31" s="106"/>
    </row>
    <row r="32" spans="1:19" x14ac:dyDescent="0.15">
      <c r="A32" s="15">
        <v>28</v>
      </c>
      <c r="B32" s="76" t="s">
        <v>59</v>
      </c>
      <c r="C32" s="76" t="s">
        <v>59</v>
      </c>
      <c r="D32" s="77" t="s">
        <v>89</v>
      </c>
      <c r="E32" s="15" t="s">
        <v>60</v>
      </c>
      <c r="F32" s="15" t="s">
        <v>76</v>
      </c>
      <c r="G32" s="15">
        <v>1</v>
      </c>
      <c r="J32" s="15">
        <f t="shared" si="0"/>
        <v>1</v>
      </c>
      <c r="K32" s="91"/>
      <c r="L32" s="96" t="e">
        <f t="shared" ca="1" si="1"/>
        <v>#NAME?</v>
      </c>
      <c r="P32" s="74">
        <f t="shared" si="2"/>
        <v>0</v>
      </c>
      <c r="Q32" s="63">
        <v>0</v>
      </c>
      <c r="R32" s="31">
        <f t="shared" si="3"/>
        <v>0</v>
      </c>
      <c r="S32" s="106"/>
    </row>
    <row r="33" spans="1:19" ht="21" x14ac:dyDescent="0.15">
      <c r="A33" s="15">
        <v>29</v>
      </c>
      <c r="B33" s="76" t="s">
        <v>59</v>
      </c>
      <c r="C33" s="76" t="s">
        <v>59</v>
      </c>
      <c r="D33" s="77" t="s">
        <v>90</v>
      </c>
      <c r="E33" s="15" t="s">
        <v>60</v>
      </c>
      <c r="F33" s="15" t="s">
        <v>21</v>
      </c>
      <c r="G33" s="15">
        <v>1</v>
      </c>
      <c r="J33" s="15">
        <f t="shared" si="0"/>
        <v>1</v>
      </c>
      <c r="K33" s="91"/>
      <c r="L33" s="96" t="e">
        <f t="shared" ca="1" si="1"/>
        <v>#NAME?</v>
      </c>
      <c r="P33" s="74">
        <f t="shared" si="2"/>
        <v>0</v>
      </c>
      <c r="Q33" s="63">
        <v>0</v>
      </c>
      <c r="R33" s="31">
        <f t="shared" si="3"/>
        <v>0</v>
      </c>
      <c r="S33" s="106"/>
    </row>
    <row r="34" spans="1:19" x14ac:dyDescent="0.15">
      <c r="A34" s="15">
        <v>30</v>
      </c>
      <c r="B34" s="76" t="s">
        <v>59</v>
      </c>
      <c r="C34" s="76" t="s">
        <v>59</v>
      </c>
      <c r="D34" s="77" t="s">
        <v>91</v>
      </c>
      <c r="E34" s="15" t="s">
        <v>60</v>
      </c>
      <c r="F34" s="15" t="s">
        <v>76</v>
      </c>
      <c r="G34" s="15">
        <v>1</v>
      </c>
      <c r="J34" s="15">
        <f t="shared" si="0"/>
        <v>1</v>
      </c>
      <c r="K34" s="91"/>
      <c r="L34" s="96" t="e">
        <f t="shared" ca="1" si="1"/>
        <v>#NAME?</v>
      </c>
      <c r="P34" s="74">
        <f t="shared" si="2"/>
        <v>0</v>
      </c>
      <c r="Q34" s="63">
        <v>0</v>
      </c>
      <c r="R34" s="31">
        <f t="shared" si="3"/>
        <v>0</v>
      </c>
      <c r="S34" s="106"/>
    </row>
    <row r="35" spans="1:19" x14ac:dyDescent="0.15">
      <c r="A35" s="15">
        <v>31</v>
      </c>
      <c r="B35" s="76" t="s">
        <v>59</v>
      </c>
      <c r="C35" s="76" t="s">
        <v>59</v>
      </c>
      <c r="D35" s="77" t="s">
        <v>92</v>
      </c>
      <c r="E35" s="15" t="s">
        <v>60</v>
      </c>
      <c r="F35" s="15" t="s">
        <v>21</v>
      </c>
      <c r="G35" s="15">
        <v>1</v>
      </c>
      <c r="J35" s="15">
        <f t="shared" si="0"/>
        <v>1</v>
      </c>
      <c r="K35" s="91"/>
      <c r="L35" s="96" t="e">
        <f t="shared" ca="1" si="1"/>
        <v>#NAME?</v>
      </c>
      <c r="P35" s="74">
        <f t="shared" si="2"/>
        <v>0</v>
      </c>
      <c r="Q35" s="63">
        <v>0</v>
      </c>
      <c r="R35" s="31">
        <f t="shared" si="3"/>
        <v>0</v>
      </c>
      <c r="S35" s="106"/>
    </row>
    <row r="36" spans="1:19" x14ac:dyDescent="0.15">
      <c r="A36" s="15">
        <v>32</v>
      </c>
      <c r="B36" s="76" t="s">
        <v>59</v>
      </c>
      <c r="C36" s="76" t="s">
        <v>59</v>
      </c>
      <c r="D36" s="77" t="s">
        <v>93</v>
      </c>
      <c r="E36" s="15" t="s">
        <v>60</v>
      </c>
      <c r="F36" s="15" t="s">
        <v>21</v>
      </c>
      <c r="G36" s="15">
        <v>1</v>
      </c>
      <c r="J36" s="15">
        <f t="shared" si="0"/>
        <v>1</v>
      </c>
      <c r="K36" s="91"/>
      <c r="L36" s="96" t="e">
        <f t="shared" ca="1" si="1"/>
        <v>#NAME?</v>
      </c>
      <c r="P36" s="74">
        <f t="shared" si="2"/>
        <v>0</v>
      </c>
      <c r="Q36" s="63">
        <v>0</v>
      </c>
      <c r="R36" s="31">
        <f t="shared" si="3"/>
        <v>0</v>
      </c>
      <c r="S36" s="106"/>
    </row>
    <row r="37" spans="1:19" x14ac:dyDescent="0.15">
      <c r="A37" s="15">
        <v>33</v>
      </c>
      <c r="B37" s="76" t="s">
        <v>59</v>
      </c>
      <c r="C37" s="76" t="s">
        <v>59</v>
      </c>
      <c r="D37" s="77" t="s">
        <v>94</v>
      </c>
      <c r="E37" s="15" t="s">
        <v>60</v>
      </c>
      <c r="F37" s="15" t="s">
        <v>21</v>
      </c>
      <c r="G37" s="15">
        <v>1</v>
      </c>
      <c r="J37" s="15">
        <f t="shared" ref="J37:J68" si="4">G37-I37+H37</f>
        <v>1</v>
      </c>
      <c r="K37" s="91"/>
      <c r="L37" s="96" t="e">
        <f t="shared" ref="L37:L68" ca="1" si="5">EUROToLetters(K37)</f>
        <v>#NAME?</v>
      </c>
      <c r="P37" s="74">
        <f t="shared" ref="P37:P53" si="6">ROUND(G37*ROUND(K37,2),2)</f>
        <v>0</v>
      </c>
      <c r="Q37" s="63">
        <v>0</v>
      </c>
      <c r="R37" s="31">
        <f t="shared" ref="R37:R68" si="7">ROUND(Q37*ROUND(P37,2),2)</f>
        <v>0</v>
      </c>
      <c r="S37" s="106"/>
    </row>
    <row r="38" spans="1:19" ht="21" x14ac:dyDescent="0.15">
      <c r="A38" s="15">
        <v>34</v>
      </c>
      <c r="B38" s="76" t="s">
        <v>59</v>
      </c>
      <c r="C38" s="76" t="s">
        <v>59</v>
      </c>
      <c r="D38" s="77" t="s">
        <v>95</v>
      </c>
      <c r="E38" s="15" t="s">
        <v>60</v>
      </c>
      <c r="F38" s="15" t="s">
        <v>21</v>
      </c>
      <c r="G38" s="15">
        <v>1</v>
      </c>
      <c r="J38" s="15">
        <f t="shared" si="4"/>
        <v>1</v>
      </c>
      <c r="K38" s="91"/>
      <c r="L38" s="96" t="e">
        <f t="shared" ca="1" si="5"/>
        <v>#NAME?</v>
      </c>
      <c r="P38" s="74">
        <f t="shared" si="6"/>
        <v>0</v>
      </c>
      <c r="Q38" s="63">
        <v>0</v>
      </c>
      <c r="R38" s="31">
        <f t="shared" si="7"/>
        <v>0</v>
      </c>
      <c r="S38" s="106"/>
    </row>
    <row r="39" spans="1:19" x14ac:dyDescent="0.15">
      <c r="A39" s="15">
        <v>35</v>
      </c>
      <c r="B39" s="76" t="s">
        <v>59</v>
      </c>
      <c r="C39" s="76" t="s">
        <v>59</v>
      </c>
      <c r="D39" s="77" t="s">
        <v>96</v>
      </c>
      <c r="E39" s="15" t="s">
        <v>60</v>
      </c>
      <c r="F39" s="15" t="s">
        <v>21</v>
      </c>
      <c r="G39" s="15">
        <v>1</v>
      </c>
      <c r="J39" s="15">
        <f t="shared" si="4"/>
        <v>1</v>
      </c>
      <c r="K39" s="91"/>
      <c r="L39" s="96" t="e">
        <f t="shared" ca="1" si="5"/>
        <v>#NAME?</v>
      </c>
      <c r="P39" s="74">
        <f t="shared" si="6"/>
        <v>0</v>
      </c>
      <c r="Q39" s="63">
        <v>0</v>
      </c>
      <c r="R39" s="31">
        <f t="shared" si="7"/>
        <v>0</v>
      </c>
      <c r="S39" s="106"/>
    </row>
    <row r="40" spans="1:19" ht="21" x14ac:dyDescent="0.15">
      <c r="A40" s="15">
        <v>36</v>
      </c>
      <c r="B40" s="76" t="s">
        <v>59</v>
      </c>
      <c r="C40" s="76" t="s">
        <v>59</v>
      </c>
      <c r="D40" s="77" t="s">
        <v>97</v>
      </c>
      <c r="E40" s="15" t="s">
        <v>60</v>
      </c>
      <c r="F40" s="15" t="s">
        <v>21</v>
      </c>
      <c r="G40" s="15">
        <v>1</v>
      </c>
      <c r="J40" s="15">
        <f t="shared" si="4"/>
        <v>1</v>
      </c>
      <c r="K40" s="91"/>
      <c r="L40" s="96" t="e">
        <f t="shared" ca="1" si="5"/>
        <v>#NAME?</v>
      </c>
      <c r="P40" s="74">
        <f t="shared" si="6"/>
        <v>0</v>
      </c>
      <c r="Q40" s="63">
        <v>0</v>
      </c>
      <c r="R40" s="31">
        <f t="shared" si="7"/>
        <v>0</v>
      </c>
      <c r="S40" s="106"/>
    </row>
    <row r="41" spans="1:19" ht="21" x14ac:dyDescent="0.15">
      <c r="A41" s="15">
        <v>37</v>
      </c>
      <c r="B41" s="76" t="s">
        <v>59</v>
      </c>
      <c r="C41" s="76" t="s">
        <v>59</v>
      </c>
      <c r="D41" s="77" t="s">
        <v>98</v>
      </c>
      <c r="E41" s="15" t="s">
        <v>60</v>
      </c>
      <c r="F41" s="15" t="s">
        <v>21</v>
      </c>
      <c r="G41" s="15">
        <v>1</v>
      </c>
      <c r="J41" s="15">
        <f t="shared" si="4"/>
        <v>1</v>
      </c>
      <c r="K41" s="91"/>
      <c r="L41" s="96" t="e">
        <f t="shared" ca="1" si="5"/>
        <v>#NAME?</v>
      </c>
      <c r="P41" s="74">
        <f t="shared" si="6"/>
        <v>0</v>
      </c>
      <c r="Q41" s="63">
        <v>0</v>
      </c>
      <c r="R41" s="31">
        <f t="shared" si="7"/>
        <v>0</v>
      </c>
      <c r="S41" s="106"/>
    </row>
    <row r="42" spans="1:19" ht="21" x14ac:dyDescent="0.15">
      <c r="A42" s="15">
        <v>38</v>
      </c>
      <c r="B42" s="76" t="s">
        <v>59</v>
      </c>
      <c r="C42" s="76" t="s">
        <v>59</v>
      </c>
      <c r="D42" s="77" t="s">
        <v>99</v>
      </c>
      <c r="E42" s="15" t="s">
        <v>60</v>
      </c>
      <c r="F42" s="15" t="s">
        <v>21</v>
      </c>
      <c r="G42" s="15">
        <v>1</v>
      </c>
      <c r="J42" s="15">
        <f t="shared" si="4"/>
        <v>1</v>
      </c>
      <c r="K42" s="91"/>
      <c r="L42" s="96" t="e">
        <f t="shared" ca="1" si="5"/>
        <v>#NAME?</v>
      </c>
      <c r="P42" s="74">
        <f t="shared" si="6"/>
        <v>0</v>
      </c>
      <c r="Q42" s="63">
        <v>0</v>
      </c>
      <c r="R42" s="31">
        <f t="shared" si="7"/>
        <v>0</v>
      </c>
      <c r="S42" s="106"/>
    </row>
    <row r="43" spans="1:19" x14ac:dyDescent="0.15">
      <c r="A43" s="15">
        <v>39</v>
      </c>
      <c r="B43" s="76" t="s">
        <v>59</v>
      </c>
      <c r="C43" s="76" t="s">
        <v>59</v>
      </c>
      <c r="D43" s="77" t="s">
        <v>100</v>
      </c>
      <c r="E43" s="15" t="s">
        <v>60</v>
      </c>
      <c r="F43" s="15" t="s">
        <v>21</v>
      </c>
      <c r="G43" s="15">
        <v>1</v>
      </c>
      <c r="J43" s="15">
        <f t="shared" si="4"/>
        <v>1</v>
      </c>
      <c r="K43" s="91"/>
      <c r="L43" s="96" t="e">
        <f t="shared" ca="1" si="5"/>
        <v>#NAME?</v>
      </c>
      <c r="P43" s="74">
        <f t="shared" si="6"/>
        <v>0</v>
      </c>
      <c r="Q43" s="63">
        <v>0</v>
      </c>
      <c r="R43" s="31">
        <f t="shared" si="7"/>
        <v>0</v>
      </c>
      <c r="S43" s="106"/>
    </row>
    <row r="44" spans="1:19" x14ac:dyDescent="0.15">
      <c r="A44" s="15">
        <v>40</v>
      </c>
      <c r="B44" s="76" t="s">
        <v>59</v>
      </c>
      <c r="C44" s="76" t="s">
        <v>59</v>
      </c>
      <c r="D44" s="77" t="s">
        <v>101</v>
      </c>
      <c r="E44" s="15" t="s">
        <v>60</v>
      </c>
      <c r="F44" s="15" t="s">
        <v>21</v>
      </c>
      <c r="G44" s="15">
        <v>1</v>
      </c>
      <c r="J44" s="15">
        <f t="shared" si="4"/>
        <v>1</v>
      </c>
      <c r="K44" s="91"/>
      <c r="L44" s="96" t="e">
        <f t="shared" ca="1" si="5"/>
        <v>#NAME?</v>
      </c>
      <c r="P44" s="74">
        <f t="shared" si="6"/>
        <v>0</v>
      </c>
      <c r="Q44" s="63">
        <v>0</v>
      </c>
      <c r="R44" s="31">
        <f t="shared" si="7"/>
        <v>0</v>
      </c>
      <c r="S44" s="106"/>
    </row>
    <row r="45" spans="1:19" ht="21" x14ac:dyDescent="0.15">
      <c r="A45" s="15">
        <v>41</v>
      </c>
      <c r="B45" s="76" t="s">
        <v>59</v>
      </c>
      <c r="C45" s="76" t="s">
        <v>59</v>
      </c>
      <c r="D45" s="77" t="s">
        <v>102</v>
      </c>
      <c r="E45" s="15" t="s">
        <v>60</v>
      </c>
      <c r="F45" s="15" t="s">
        <v>21</v>
      </c>
      <c r="G45" s="15">
        <v>1</v>
      </c>
      <c r="J45" s="15">
        <f t="shared" si="4"/>
        <v>1</v>
      </c>
      <c r="K45" s="91"/>
      <c r="L45" s="96" t="e">
        <f t="shared" ca="1" si="5"/>
        <v>#NAME?</v>
      </c>
      <c r="P45" s="74">
        <f t="shared" si="6"/>
        <v>0</v>
      </c>
      <c r="Q45" s="63">
        <v>0</v>
      </c>
      <c r="R45" s="31">
        <f t="shared" si="7"/>
        <v>0</v>
      </c>
      <c r="S45" s="106"/>
    </row>
    <row r="46" spans="1:19" ht="21" x14ac:dyDescent="0.15">
      <c r="A46" s="15">
        <v>42</v>
      </c>
      <c r="B46" s="76" t="s">
        <v>59</v>
      </c>
      <c r="C46" s="76" t="s">
        <v>59</v>
      </c>
      <c r="D46" s="77" t="s">
        <v>103</v>
      </c>
      <c r="E46" s="15" t="s">
        <v>60</v>
      </c>
      <c r="F46" s="15" t="s">
        <v>21</v>
      </c>
      <c r="G46" s="15">
        <v>1</v>
      </c>
      <c r="J46" s="15">
        <f t="shared" si="4"/>
        <v>1</v>
      </c>
      <c r="K46" s="91"/>
      <c r="L46" s="96" t="e">
        <f t="shared" ca="1" si="5"/>
        <v>#NAME?</v>
      </c>
      <c r="P46" s="74">
        <f t="shared" si="6"/>
        <v>0</v>
      </c>
      <c r="Q46" s="63">
        <v>0</v>
      </c>
      <c r="R46" s="31">
        <f t="shared" si="7"/>
        <v>0</v>
      </c>
      <c r="S46" s="106"/>
    </row>
    <row r="47" spans="1:19" ht="21" x14ac:dyDescent="0.15">
      <c r="A47" s="15">
        <v>43</v>
      </c>
      <c r="B47" s="76" t="s">
        <v>59</v>
      </c>
      <c r="C47" s="76" t="s">
        <v>59</v>
      </c>
      <c r="D47" s="77" t="s">
        <v>104</v>
      </c>
      <c r="E47" s="15" t="s">
        <v>60</v>
      </c>
      <c r="F47" s="15" t="s">
        <v>21</v>
      </c>
      <c r="G47" s="15">
        <v>1</v>
      </c>
      <c r="J47" s="15">
        <f t="shared" si="4"/>
        <v>1</v>
      </c>
      <c r="K47" s="91"/>
      <c r="L47" s="96" t="e">
        <f t="shared" ca="1" si="5"/>
        <v>#NAME?</v>
      </c>
      <c r="P47" s="74">
        <f t="shared" si="6"/>
        <v>0</v>
      </c>
      <c r="Q47" s="63">
        <v>0</v>
      </c>
      <c r="R47" s="31">
        <f t="shared" si="7"/>
        <v>0</v>
      </c>
      <c r="S47" s="106"/>
    </row>
    <row r="48" spans="1:19" x14ac:dyDescent="0.15">
      <c r="A48" s="15">
        <v>44</v>
      </c>
      <c r="B48" s="76" t="s">
        <v>59</v>
      </c>
      <c r="C48" s="76" t="s">
        <v>59</v>
      </c>
      <c r="D48" s="77" t="s">
        <v>105</v>
      </c>
      <c r="E48" s="15" t="s">
        <v>60</v>
      </c>
      <c r="F48" s="15" t="s">
        <v>21</v>
      </c>
      <c r="G48" s="15">
        <v>1</v>
      </c>
      <c r="J48" s="15">
        <f t="shared" si="4"/>
        <v>1</v>
      </c>
      <c r="K48" s="91"/>
      <c r="L48" s="96" t="e">
        <f t="shared" ca="1" si="5"/>
        <v>#NAME?</v>
      </c>
      <c r="P48" s="74">
        <f t="shared" si="6"/>
        <v>0</v>
      </c>
      <c r="Q48" s="63">
        <v>0</v>
      </c>
      <c r="R48" s="31">
        <f t="shared" si="7"/>
        <v>0</v>
      </c>
      <c r="S48" s="106"/>
    </row>
    <row r="49" spans="1:20" x14ac:dyDescent="0.15">
      <c r="A49" s="15">
        <v>45</v>
      </c>
      <c r="B49" s="76" t="s">
        <v>59</v>
      </c>
      <c r="C49" s="76" t="s">
        <v>59</v>
      </c>
      <c r="D49" s="77" t="s">
        <v>106</v>
      </c>
      <c r="E49" s="15" t="s">
        <v>60</v>
      </c>
      <c r="F49" s="15" t="s">
        <v>21</v>
      </c>
      <c r="G49" s="15">
        <v>1</v>
      </c>
      <c r="J49" s="15">
        <f t="shared" si="4"/>
        <v>1</v>
      </c>
      <c r="K49" s="91"/>
      <c r="L49" s="96" t="e">
        <f t="shared" ca="1" si="5"/>
        <v>#NAME?</v>
      </c>
      <c r="P49" s="74">
        <f t="shared" si="6"/>
        <v>0</v>
      </c>
      <c r="Q49" s="63">
        <v>0</v>
      </c>
      <c r="R49" s="31">
        <f t="shared" si="7"/>
        <v>0</v>
      </c>
      <c r="S49" s="106"/>
    </row>
    <row r="50" spans="1:20" x14ac:dyDescent="0.15">
      <c r="A50" s="15">
        <v>46</v>
      </c>
      <c r="B50" s="76" t="s">
        <v>59</v>
      </c>
      <c r="C50" s="76" t="s">
        <v>59</v>
      </c>
      <c r="D50" s="77" t="s">
        <v>107</v>
      </c>
      <c r="E50" s="15" t="s">
        <v>60</v>
      </c>
      <c r="F50" s="15" t="s">
        <v>21</v>
      </c>
      <c r="G50" s="15">
        <v>1</v>
      </c>
      <c r="J50" s="15">
        <f t="shared" si="4"/>
        <v>1</v>
      </c>
      <c r="K50" s="91"/>
      <c r="L50" s="96" t="e">
        <f t="shared" ca="1" si="5"/>
        <v>#NAME?</v>
      </c>
      <c r="P50" s="74">
        <f t="shared" si="6"/>
        <v>0</v>
      </c>
      <c r="Q50" s="63">
        <v>0</v>
      </c>
      <c r="R50" s="31">
        <f t="shared" si="7"/>
        <v>0</v>
      </c>
      <c r="S50" s="106"/>
    </row>
    <row r="51" spans="1:20" ht="21" x14ac:dyDescent="0.15">
      <c r="A51" s="15">
        <v>47</v>
      </c>
      <c r="B51" s="76" t="s">
        <v>59</v>
      </c>
      <c r="C51" s="76" t="s">
        <v>59</v>
      </c>
      <c r="D51" s="77" t="s">
        <v>108</v>
      </c>
      <c r="E51" s="15" t="s">
        <v>60</v>
      </c>
      <c r="F51" s="15" t="s">
        <v>21</v>
      </c>
      <c r="G51" s="15">
        <v>1</v>
      </c>
      <c r="J51" s="15">
        <f t="shared" si="4"/>
        <v>1</v>
      </c>
      <c r="K51" s="91"/>
      <c r="L51" s="96" t="e">
        <f t="shared" ca="1" si="5"/>
        <v>#NAME?</v>
      </c>
      <c r="P51" s="74">
        <f t="shared" si="6"/>
        <v>0</v>
      </c>
      <c r="Q51" s="63">
        <v>0</v>
      </c>
      <c r="R51" s="31">
        <f t="shared" si="7"/>
        <v>0</v>
      </c>
      <c r="S51" s="106"/>
    </row>
    <row r="52" spans="1:20" ht="21" x14ac:dyDescent="0.15">
      <c r="A52" s="15">
        <v>48</v>
      </c>
      <c r="B52" s="76" t="s">
        <v>59</v>
      </c>
      <c r="C52" s="76" t="s">
        <v>59</v>
      </c>
      <c r="D52" s="77" t="s">
        <v>109</v>
      </c>
      <c r="E52" s="15" t="s">
        <v>60</v>
      </c>
      <c r="F52" s="15" t="s">
        <v>21</v>
      </c>
      <c r="G52" s="15">
        <v>1</v>
      </c>
      <c r="J52" s="15">
        <f t="shared" si="4"/>
        <v>1</v>
      </c>
      <c r="K52" s="91"/>
      <c r="L52" s="96" t="e">
        <f t="shared" ca="1" si="5"/>
        <v>#NAME?</v>
      </c>
      <c r="P52" s="74">
        <f t="shared" si="6"/>
        <v>0</v>
      </c>
      <c r="Q52" s="63">
        <v>0</v>
      </c>
      <c r="R52" s="31">
        <f t="shared" si="7"/>
        <v>0</v>
      </c>
      <c r="S52" s="106"/>
    </row>
    <row r="53" spans="1:20" ht="21" x14ac:dyDescent="0.15">
      <c r="A53" s="15">
        <v>49</v>
      </c>
      <c r="B53" s="76" t="s">
        <v>59</v>
      </c>
      <c r="C53" s="76" t="s">
        <v>59</v>
      </c>
      <c r="D53" s="77" t="s">
        <v>110</v>
      </c>
      <c r="E53" s="15" t="s">
        <v>60</v>
      </c>
      <c r="F53" s="15" t="s">
        <v>21</v>
      </c>
      <c r="G53" s="15">
        <v>1</v>
      </c>
      <c r="J53" s="15">
        <f t="shared" si="4"/>
        <v>1</v>
      </c>
      <c r="K53" s="91"/>
      <c r="L53" s="96" t="e">
        <f t="shared" ca="1" si="5"/>
        <v>#NAME?</v>
      </c>
      <c r="P53" s="74">
        <f t="shared" si="6"/>
        <v>0</v>
      </c>
      <c r="Q53" s="63">
        <v>0</v>
      </c>
      <c r="R53" s="31">
        <f t="shared" si="7"/>
        <v>0</v>
      </c>
      <c r="S53" s="106"/>
    </row>
    <row r="54" spans="1:20" s="87" customFormat="1" ht="12.75" x14ac:dyDescent="0.2">
      <c r="A54" s="16"/>
      <c r="B54" s="78" t="s">
        <v>59</v>
      </c>
      <c r="C54" s="78" t="s">
        <v>59</v>
      </c>
      <c r="D54" s="79" t="s">
        <v>59</v>
      </c>
      <c r="E54" s="16" t="s">
        <v>59</v>
      </c>
      <c r="F54" s="16"/>
      <c r="G54" s="16"/>
      <c r="H54" s="80"/>
      <c r="I54" s="80"/>
      <c r="J54" s="16"/>
      <c r="K54" s="92"/>
      <c r="L54" s="98"/>
      <c r="M54" s="82"/>
      <c r="N54" s="83"/>
      <c r="O54" s="83"/>
      <c r="P54" s="84"/>
      <c r="Q54" s="85"/>
      <c r="R54" s="86"/>
      <c r="S54" s="107"/>
      <c r="T54" s="16"/>
    </row>
    <row r="55" spans="1:20" s="87" customFormat="1" ht="32.25" x14ac:dyDescent="0.2">
      <c r="A55" s="16"/>
      <c r="B55" s="78" t="s">
        <v>59</v>
      </c>
      <c r="C55" s="78" t="s">
        <v>59</v>
      </c>
      <c r="D55" s="79" t="s">
        <v>111</v>
      </c>
      <c r="E55" s="16" t="s">
        <v>59</v>
      </c>
      <c r="F55" s="16"/>
      <c r="G55" s="16"/>
      <c r="H55" s="80"/>
      <c r="I55" s="80"/>
      <c r="J55" s="16"/>
      <c r="K55" s="92"/>
      <c r="L55" s="98"/>
      <c r="M55" s="82"/>
      <c r="N55" s="83"/>
      <c r="O55" s="83"/>
      <c r="P55" s="84"/>
      <c r="Q55" s="85"/>
      <c r="R55" s="86"/>
      <c r="S55" s="107"/>
      <c r="T55" s="16"/>
    </row>
    <row r="56" spans="1:20" x14ac:dyDescent="0.15">
      <c r="K56" s="91"/>
      <c r="L56" s="96"/>
      <c r="S56" s="106"/>
    </row>
    <row r="57" spans="1:20" ht="15" customHeight="1" x14ac:dyDescent="0.15">
      <c r="A57" s="2" t="s">
        <v>112</v>
      </c>
      <c r="B57" s="1"/>
      <c r="C57" s="1"/>
      <c r="D57" s="147"/>
      <c r="E57" s="1"/>
      <c r="F57" s="1"/>
      <c r="G57" s="1"/>
      <c r="H57" s="148"/>
      <c r="I57" s="148"/>
      <c r="J57" s="1"/>
      <c r="K57" s="149"/>
      <c r="L57" s="2"/>
      <c r="M57" s="101"/>
      <c r="N57" s="102"/>
      <c r="O57" s="102"/>
      <c r="P57" s="73">
        <f>SUM(P5:P53)</f>
        <v>0</v>
      </c>
      <c r="Q57" s="103"/>
      <c r="R57" s="30"/>
      <c r="S57" s="100"/>
      <c r="T57" s="99"/>
    </row>
    <row r="58" spans="1:20" x14ac:dyDescent="0.15">
      <c r="A58" s="150" t="s">
        <v>113</v>
      </c>
      <c r="B58" s="150"/>
      <c r="C58" s="150"/>
      <c r="D58" s="150"/>
      <c r="E58" s="150"/>
      <c r="F58" s="150"/>
      <c r="G58" s="150"/>
      <c r="H58" s="151"/>
      <c r="I58" s="151"/>
      <c r="J58" s="150"/>
      <c r="K58" s="152"/>
      <c r="L58" s="151"/>
      <c r="M58" s="153"/>
      <c r="N58" s="152"/>
      <c r="O58" s="152"/>
      <c r="P58" s="154"/>
      <c r="Q58" s="155"/>
      <c r="R58" s="156"/>
      <c r="S58" s="150"/>
      <c r="T58" s="150"/>
    </row>
    <row r="59" spans="1:20" x14ac:dyDescent="0.15">
      <c r="A59" s="150"/>
      <c r="B59" s="150"/>
      <c r="C59" s="150"/>
      <c r="D59" s="150"/>
      <c r="E59" s="150"/>
      <c r="F59" s="150"/>
      <c r="G59" s="150"/>
      <c r="H59" s="151"/>
      <c r="I59" s="151"/>
      <c r="J59" s="150"/>
      <c r="K59" s="152"/>
      <c r="L59" s="151"/>
      <c r="M59" s="153"/>
      <c r="N59" s="152"/>
      <c r="O59" s="152"/>
      <c r="P59" s="154"/>
      <c r="Q59" s="155"/>
      <c r="R59" s="156"/>
      <c r="S59" s="150"/>
      <c r="T59" s="150"/>
    </row>
    <row r="60" spans="1:20" x14ac:dyDescent="0.15">
      <c r="A60" s="150"/>
      <c r="B60" s="150"/>
      <c r="C60" s="150"/>
      <c r="D60" s="150"/>
      <c r="E60" s="150"/>
      <c r="F60" s="150"/>
      <c r="G60" s="150"/>
      <c r="H60" s="151"/>
      <c r="I60" s="151"/>
      <c r="J60" s="150"/>
      <c r="K60" s="152"/>
      <c r="L60" s="151"/>
      <c r="M60" s="153"/>
      <c r="N60" s="152"/>
      <c r="O60" s="152"/>
      <c r="P60" s="154"/>
      <c r="Q60" s="155"/>
      <c r="R60" s="156"/>
      <c r="S60" s="150"/>
      <c r="T60" s="150"/>
    </row>
    <row r="61" spans="1:20" x14ac:dyDescent="0.15">
      <c r="A61" s="150"/>
      <c r="B61" s="150"/>
      <c r="C61" s="150"/>
      <c r="D61" s="150"/>
      <c r="E61" s="150"/>
      <c r="F61" s="150"/>
      <c r="G61" s="150"/>
      <c r="H61" s="151"/>
      <c r="I61" s="151"/>
      <c r="J61" s="150"/>
      <c r="K61" s="152"/>
      <c r="L61" s="151"/>
      <c r="M61" s="153"/>
      <c r="N61" s="152"/>
      <c r="O61" s="152"/>
      <c r="P61" s="154"/>
      <c r="Q61" s="155"/>
      <c r="R61" s="156"/>
      <c r="S61" s="150"/>
      <c r="T61" s="150"/>
    </row>
  </sheetData>
  <sheetProtection sheet="1" formatCells="0" formatColumns="0" formatRows="0"/>
  <mergeCells count="3">
    <mergeCell ref="A3:T3"/>
    <mergeCell ref="A57:L57"/>
    <mergeCell ref="A58:T61"/>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“Acquisition d’équipements de protection individuelle, de vêtements et accessoires de travail - Lot 2 (Personnel de la Police Municipale)”</oddHeader>
    <oddFooter>&amp;CRéférence DCE : 2024AO21-L02&amp;R&amp;P/&amp;N</oddFooter>
    <firstFooter>&amp;CRéférence DCE : 2024AO21-L02&amp;R&amp;P/&amp;N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4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08"/>
      <c r="B1" s="109"/>
      <c r="C1" s="74"/>
      <c r="D1" s="110"/>
      <c r="E1" s="110"/>
      <c r="F1" s="109"/>
      <c r="G1" s="111"/>
    </row>
    <row r="2" spans="1:7" s="32" customFormat="1" hidden="1" x14ac:dyDescent="0.15">
      <c r="A2" s="108"/>
      <c r="B2" s="112"/>
      <c r="C2" s="84"/>
      <c r="D2" s="113"/>
      <c r="E2" s="114"/>
      <c r="F2" s="112"/>
      <c r="G2" s="115"/>
    </row>
    <row r="3" spans="1:7" s="35" customFormat="1" x14ac:dyDescent="0.15">
      <c r="A3" s="116" t="s">
        <v>12</v>
      </c>
      <c r="B3" s="117" t="s">
        <v>13</v>
      </c>
      <c r="C3" s="142" t="s">
        <v>14</v>
      </c>
      <c r="D3" s="119" t="s">
        <v>15</v>
      </c>
      <c r="E3" s="118" t="s">
        <v>16</v>
      </c>
      <c r="F3" s="120" t="s">
        <v>17</v>
      </c>
      <c r="G3" s="121" t="s">
        <v>22</v>
      </c>
    </row>
    <row r="4" spans="1:7" ht="30" customHeight="1" x14ac:dyDescent="0.15">
      <c r="A4" s="122"/>
      <c r="B4" s="123"/>
      <c r="C4" s="143"/>
      <c r="D4" s="124"/>
      <c r="E4" s="125">
        <f>ROUND(B4*C4,2)</f>
        <v>0</v>
      </c>
      <c r="F4" s="126"/>
      <c r="G4" s="127">
        <f t="shared" ref="G4:G13" si="0">E4*F4</f>
        <v>0</v>
      </c>
    </row>
    <row r="5" spans="1:7" ht="30" customHeight="1" x14ac:dyDescent="0.15">
      <c r="A5" s="122"/>
      <c r="B5" s="123"/>
      <c r="C5" s="143"/>
      <c r="D5" s="124"/>
      <c r="E5" s="125">
        <f>ROUND(B5*C5,2)</f>
        <v>0</v>
      </c>
      <c r="F5" s="126"/>
      <c r="G5" s="127">
        <f t="shared" si="0"/>
        <v>0</v>
      </c>
    </row>
    <row r="6" spans="1:7" ht="30" customHeight="1" x14ac:dyDescent="0.15">
      <c r="A6" s="122"/>
      <c r="B6" s="123"/>
      <c r="C6" s="143"/>
      <c r="D6" s="124"/>
      <c r="E6" s="125">
        <f t="shared" ref="E6:E12" si="1">ROUND(B6*C6,2)</f>
        <v>0</v>
      </c>
      <c r="F6" s="126"/>
      <c r="G6" s="127">
        <f t="shared" si="0"/>
        <v>0</v>
      </c>
    </row>
    <row r="7" spans="1:7" ht="30" customHeight="1" x14ac:dyDescent="0.15">
      <c r="A7" s="122"/>
      <c r="B7" s="123"/>
      <c r="C7" s="143"/>
      <c r="D7" s="124"/>
      <c r="E7" s="125">
        <f t="shared" si="1"/>
        <v>0</v>
      </c>
      <c r="F7" s="126"/>
      <c r="G7" s="127">
        <f t="shared" si="0"/>
        <v>0</v>
      </c>
    </row>
    <row r="8" spans="1:7" ht="30" customHeight="1" x14ac:dyDescent="0.15">
      <c r="A8" s="122"/>
      <c r="B8" s="123"/>
      <c r="C8" s="143"/>
      <c r="D8" s="124"/>
      <c r="E8" s="125">
        <f t="shared" si="1"/>
        <v>0</v>
      </c>
      <c r="F8" s="126"/>
      <c r="G8" s="127">
        <f t="shared" si="0"/>
        <v>0</v>
      </c>
    </row>
    <row r="9" spans="1:7" ht="30" customHeight="1" x14ac:dyDescent="0.15">
      <c r="A9" s="122"/>
      <c r="B9" s="123"/>
      <c r="C9" s="143"/>
      <c r="D9" s="124"/>
      <c r="E9" s="125">
        <f t="shared" si="1"/>
        <v>0</v>
      </c>
      <c r="F9" s="126"/>
      <c r="G9" s="127">
        <f t="shared" si="0"/>
        <v>0</v>
      </c>
    </row>
    <row r="10" spans="1:7" ht="30" customHeight="1" x14ac:dyDescent="0.15">
      <c r="A10" s="122"/>
      <c r="B10" s="123"/>
      <c r="C10" s="143"/>
      <c r="D10" s="124"/>
      <c r="E10" s="125">
        <f t="shared" si="1"/>
        <v>0</v>
      </c>
      <c r="F10" s="126"/>
      <c r="G10" s="127">
        <f t="shared" si="0"/>
        <v>0</v>
      </c>
    </row>
    <row r="11" spans="1:7" ht="30" customHeight="1" x14ac:dyDescent="0.15">
      <c r="A11" s="122"/>
      <c r="B11" s="123"/>
      <c r="C11" s="143"/>
      <c r="D11" s="124"/>
      <c r="E11" s="125">
        <f t="shared" si="1"/>
        <v>0</v>
      </c>
      <c r="F11" s="126"/>
      <c r="G11" s="127">
        <f t="shared" si="0"/>
        <v>0</v>
      </c>
    </row>
    <row r="12" spans="1:7" ht="30" customHeight="1" x14ac:dyDescent="0.15">
      <c r="A12" s="122"/>
      <c r="B12" s="123"/>
      <c r="C12" s="143"/>
      <c r="D12" s="124"/>
      <c r="E12" s="125">
        <f t="shared" si="1"/>
        <v>0</v>
      </c>
      <c r="F12" s="126"/>
      <c r="G12" s="127">
        <f t="shared" si="0"/>
        <v>0</v>
      </c>
    </row>
    <row r="13" spans="1:7" ht="30" customHeight="1" x14ac:dyDescent="0.15">
      <c r="A13" s="128"/>
      <c r="B13" s="129"/>
      <c r="C13" s="144"/>
      <c r="D13" s="130"/>
      <c r="E13" s="131">
        <f>ROUND(B13*C13,2)</f>
        <v>0</v>
      </c>
      <c r="F13" s="132"/>
      <c r="G13" s="133">
        <f t="shared" si="0"/>
        <v>0</v>
      </c>
    </row>
    <row r="14" spans="1:7" ht="30" customHeight="1" x14ac:dyDescent="0.15">
      <c r="A14" s="134"/>
      <c r="B14" s="135"/>
      <c r="C14" s="145"/>
      <c r="D14" s="136" t="s">
        <v>18</v>
      </c>
      <c r="E14" s="137">
        <f>SUM(E4:E13)</f>
        <v>0</v>
      </c>
      <c r="F14" s="138"/>
      <c r="G14" s="111"/>
    </row>
    <row r="15" spans="1:7" ht="30" customHeight="1" x14ac:dyDescent="0.15">
      <c r="A15" s="139"/>
      <c r="B15" s="80"/>
      <c r="C15" s="81"/>
      <c r="D15" s="140" t="s">
        <v>19</v>
      </c>
      <c r="E15" s="113">
        <f>ROUND(SUM(G4:G13),2)</f>
        <v>0</v>
      </c>
      <c r="F15" s="141"/>
      <c r="G15" s="111"/>
    </row>
    <row r="16" spans="1:7" ht="30" customHeight="1" x14ac:dyDescent="0.15">
      <c r="A16" s="134"/>
      <c r="B16" s="135"/>
      <c r="C16" s="145"/>
      <c r="D16" s="136" t="s">
        <v>27</v>
      </c>
      <c r="E16" s="137">
        <f>E14+E15</f>
        <v>0</v>
      </c>
      <c r="F16" s="138"/>
      <c r="G16" s="11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“Acquisition d’équipements de protection individuelle, de vêtements et accessoires de travail - Lot 2 (Personnel de la Police Municipale)”</oddHeader>
    <oddFooter>&amp;CRéférence DCE : 2024AO21-L02&amp;R&amp;P/&amp;N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Celine MAURICRACE</cp:lastModifiedBy>
  <cp:lastPrinted>2012-04-05T13:12:06Z</cp:lastPrinted>
  <dcterms:created xsi:type="dcterms:W3CDTF">2004-01-29T18:35:10Z</dcterms:created>
  <dcterms:modified xsi:type="dcterms:W3CDTF">2024-09-04T14:41:27Z</dcterms:modified>
  <cp:category/>
  <cp:contentStatus/>
</cp:coreProperties>
</file>