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ThisWorkbook"/>
  <mc:AlternateContent xmlns:mc="http://schemas.openxmlformats.org/markup-compatibility/2006">
    <mc:Choice Requires="x15">
      <x15ac:absPath xmlns:x15ac="http://schemas.microsoft.com/office/spreadsheetml/2010/11/ac" url="\\Srv-fic\partage mairie$\3P\Server\Documents\Contracts\2024\21-2024AO21 Acquisition d'équipements de protection individuelle de vêtements et accessoires de travail\02_Passation\02_DCE\"/>
    </mc:Choice>
  </mc:AlternateContent>
  <xr:revisionPtr revIDLastSave="0" documentId="8_{30A56E3D-CCCD-4007-8C26-754D7BC2922D}" xr6:coauthVersionLast="47" xr6:coauthVersionMax="47" xr10:uidLastSave="{00000000-0000-0000-0000-000000000000}"/>
  <workbookProtection lockStructure="1"/>
  <bookViews>
    <workbookView xWindow="28680" yWindow="-120" windowWidth="29040" windowHeight="15720" xr2:uid="{00000000-000D-0000-FFFF-FFFF00000000}"/>
  </bookViews>
  <sheets>
    <sheet name="DQE" sheetId="1" r:id="rId1"/>
    <sheet name="Omissions" sheetId="2" state="hidden" r:id="rId2"/>
    <sheet name="3P" sheetId="3" state="hidden" r:id="rId3"/>
    <sheet name="Légende" sheetId="4" r:id="rId4"/>
  </sheets>
  <definedNames>
    <definedName name="_xlnm.Print_Titles" localSheetId="0">DQE!$4:$4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E5" i="2"/>
  <c r="G5" i="2" s="1"/>
  <c r="E4" i="2"/>
  <c r="E14" i="2" s="1"/>
  <c r="P67" i="1"/>
  <c r="R67" i="1" s="1"/>
  <c r="L67" i="1"/>
  <c r="J67" i="1"/>
  <c r="P66" i="1"/>
  <c r="R66" i="1" s="1"/>
  <c r="L66" i="1"/>
  <c r="J66" i="1"/>
  <c r="P65" i="1"/>
  <c r="R65" i="1" s="1"/>
  <c r="L65" i="1"/>
  <c r="J65" i="1"/>
  <c r="P64" i="1"/>
  <c r="R64" i="1" s="1"/>
  <c r="L64" i="1"/>
  <c r="J64" i="1"/>
  <c r="P63" i="1"/>
  <c r="R63" i="1" s="1"/>
  <c r="L63" i="1"/>
  <c r="J63" i="1"/>
  <c r="P62" i="1"/>
  <c r="R62" i="1" s="1"/>
  <c r="L62" i="1"/>
  <c r="J62" i="1"/>
  <c r="P61" i="1"/>
  <c r="R61" i="1" s="1"/>
  <c r="L61" i="1"/>
  <c r="J61" i="1"/>
  <c r="P60" i="1"/>
  <c r="R60" i="1" s="1"/>
  <c r="L60" i="1"/>
  <c r="J60" i="1"/>
  <c r="P58" i="1"/>
  <c r="R58" i="1" s="1"/>
  <c r="L58" i="1"/>
  <c r="J58" i="1"/>
  <c r="P57" i="1"/>
  <c r="R57" i="1" s="1"/>
  <c r="L57" i="1"/>
  <c r="J57" i="1"/>
  <c r="P56" i="1"/>
  <c r="R56" i="1" s="1"/>
  <c r="L56" i="1"/>
  <c r="J56" i="1"/>
  <c r="P55" i="1"/>
  <c r="R55" i="1" s="1"/>
  <c r="L55" i="1"/>
  <c r="J55" i="1"/>
  <c r="P54" i="1"/>
  <c r="R54" i="1" s="1"/>
  <c r="L54" i="1"/>
  <c r="J54" i="1"/>
  <c r="P53" i="1"/>
  <c r="R53" i="1" s="1"/>
  <c r="L53" i="1"/>
  <c r="J53" i="1"/>
  <c r="P52" i="1"/>
  <c r="R52" i="1" s="1"/>
  <c r="L52" i="1"/>
  <c r="J52" i="1"/>
  <c r="P51" i="1"/>
  <c r="R51" i="1" s="1"/>
  <c r="L51" i="1"/>
  <c r="J51" i="1"/>
  <c r="P50" i="1"/>
  <c r="R50" i="1" s="1"/>
  <c r="L50" i="1"/>
  <c r="J50" i="1"/>
  <c r="P49" i="1"/>
  <c r="R49" i="1" s="1"/>
  <c r="L49" i="1"/>
  <c r="J49" i="1"/>
  <c r="P48" i="1"/>
  <c r="R48" i="1" s="1"/>
  <c r="L48" i="1"/>
  <c r="J48" i="1"/>
  <c r="P47" i="1"/>
  <c r="R47" i="1" s="1"/>
  <c r="L47" i="1"/>
  <c r="J47" i="1"/>
  <c r="P45" i="1"/>
  <c r="R45" i="1" s="1"/>
  <c r="L45" i="1"/>
  <c r="J45" i="1"/>
  <c r="P44" i="1"/>
  <c r="R44" i="1" s="1"/>
  <c r="L44" i="1"/>
  <c r="J44" i="1"/>
  <c r="P43" i="1"/>
  <c r="R43" i="1" s="1"/>
  <c r="L43" i="1"/>
  <c r="J43" i="1"/>
  <c r="P42" i="1"/>
  <c r="R42" i="1" s="1"/>
  <c r="L42" i="1"/>
  <c r="J42" i="1"/>
  <c r="P39" i="1"/>
  <c r="R39" i="1" s="1"/>
  <c r="L39" i="1"/>
  <c r="J39" i="1"/>
  <c r="P38" i="1"/>
  <c r="R38" i="1" s="1"/>
  <c r="L38" i="1"/>
  <c r="J38" i="1"/>
  <c r="P36" i="1"/>
  <c r="R36" i="1" s="1"/>
  <c r="L36" i="1"/>
  <c r="J36" i="1"/>
  <c r="P35" i="1"/>
  <c r="R35" i="1" s="1"/>
  <c r="L35" i="1"/>
  <c r="J35" i="1"/>
  <c r="P34" i="1"/>
  <c r="R34" i="1" s="1"/>
  <c r="L34" i="1"/>
  <c r="J34" i="1"/>
  <c r="P33" i="1"/>
  <c r="R33" i="1" s="1"/>
  <c r="L33" i="1"/>
  <c r="J33" i="1"/>
  <c r="P32" i="1"/>
  <c r="R32" i="1" s="1"/>
  <c r="L32" i="1"/>
  <c r="J32" i="1"/>
  <c r="P31" i="1"/>
  <c r="R31" i="1" s="1"/>
  <c r="L31" i="1"/>
  <c r="J31" i="1"/>
  <c r="P30" i="1"/>
  <c r="R30" i="1" s="1"/>
  <c r="L30" i="1"/>
  <c r="J30" i="1"/>
  <c r="P28" i="1"/>
  <c r="R28" i="1" s="1"/>
  <c r="L28" i="1"/>
  <c r="J28" i="1"/>
  <c r="P27" i="1"/>
  <c r="R27" i="1" s="1"/>
  <c r="L27" i="1"/>
  <c r="J27" i="1"/>
  <c r="P26" i="1"/>
  <c r="R26" i="1" s="1"/>
  <c r="L26" i="1"/>
  <c r="J26" i="1"/>
  <c r="P25" i="1"/>
  <c r="R25" i="1" s="1"/>
  <c r="L25" i="1"/>
  <c r="J25" i="1"/>
  <c r="P24" i="1"/>
  <c r="R24" i="1" s="1"/>
  <c r="L24" i="1"/>
  <c r="J24" i="1"/>
  <c r="P23" i="1"/>
  <c r="R23" i="1" s="1"/>
  <c r="L23" i="1"/>
  <c r="J23" i="1"/>
  <c r="P22" i="1"/>
  <c r="R22" i="1" s="1"/>
  <c r="L22" i="1"/>
  <c r="J22" i="1"/>
  <c r="P21" i="1"/>
  <c r="R21" i="1" s="1"/>
  <c r="L21" i="1"/>
  <c r="J21" i="1"/>
  <c r="P20" i="1"/>
  <c r="R20" i="1" s="1"/>
  <c r="L20" i="1"/>
  <c r="J20" i="1"/>
  <c r="P19" i="1"/>
  <c r="R19" i="1" s="1"/>
  <c r="L19" i="1"/>
  <c r="J19" i="1"/>
  <c r="P18" i="1"/>
  <c r="R18" i="1" s="1"/>
  <c r="L18" i="1"/>
  <c r="J18" i="1"/>
  <c r="P17" i="1"/>
  <c r="R17" i="1" s="1"/>
  <c r="L17" i="1"/>
  <c r="J17" i="1"/>
  <c r="P16" i="1"/>
  <c r="R16" i="1" s="1"/>
  <c r="L16" i="1"/>
  <c r="J16" i="1"/>
  <c r="P15" i="1"/>
  <c r="R15" i="1" s="1"/>
  <c r="L15" i="1"/>
  <c r="J15" i="1"/>
  <c r="P14" i="1"/>
  <c r="R14" i="1" s="1"/>
  <c r="L14" i="1"/>
  <c r="J14" i="1"/>
  <c r="P13" i="1"/>
  <c r="R13" i="1" s="1"/>
  <c r="L13" i="1"/>
  <c r="J13" i="1"/>
  <c r="P12" i="1"/>
  <c r="R12" i="1" s="1"/>
  <c r="L12" i="1"/>
  <c r="J12" i="1"/>
  <c r="P11" i="1"/>
  <c r="R11" i="1" s="1"/>
  <c r="L11" i="1"/>
  <c r="J11" i="1"/>
  <c r="P10" i="1"/>
  <c r="R10" i="1" s="1"/>
  <c r="L10" i="1"/>
  <c r="J10" i="1"/>
  <c r="P9" i="1"/>
  <c r="R9" i="1" s="1"/>
  <c r="L9" i="1"/>
  <c r="J9" i="1"/>
  <c r="P8" i="1"/>
  <c r="R8" i="1" s="1"/>
  <c r="L8" i="1"/>
  <c r="J8" i="1"/>
  <c r="P7" i="1"/>
  <c r="R7" i="1" s="1"/>
  <c r="L7" i="1"/>
  <c r="J7" i="1"/>
  <c r="P6" i="1"/>
  <c r="R6" i="1" s="1"/>
  <c r="L6" i="1"/>
  <c r="J6" i="1"/>
  <c r="P70" i="1" l="1"/>
  <c r="G4" i="2"/>
  <c r="E15" i="2" s="1"/>
  <c r="E16" i="2" s="1"/>
</calcChain>
</file>

<file path=xl/sharedStrings.xml><?xml version="1.0" encoding="utf-8"?>
<sst xmlns="http://schemas.openxmlformats.org/spreadsheetml/2006/main" count="385" uniqueCount="129">
  <si>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</si>
  <si>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</si>
  <si>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</si>
  <si>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</si>
  <si>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</si>
  <si>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</si>
  <si>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</si>
  <si>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</si>
  <si>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</si>
  <si>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</si>
  <si>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</si>
  <si>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</si>
  <si>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</si>
  <si>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</si>
  <si>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</si>
  <si>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</si>
  <si>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</si>
  <si>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</si>
  <si>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</si>
  <si>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</si>
  <si>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</si>
  <si>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</si>
  <si>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</si>
  <si>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</si>
  <si>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</si>
  <si>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</si>
  <si>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</si>
  <si>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</si>
  <si>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</si>
  <si>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</si>
  <si>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</si>
  <si>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</si>
  <si>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</si>
  <si>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</si>
  <si>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</si>
  <si>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</si>
  <si>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</si>
  <si>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</si>
  <si>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</si>
  <si>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</si>
  <si>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</si>
  <si>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</si>
  <si>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</si>
  <si>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</si>
  <si>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</si>
  <si>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</si>
  <si>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</si>
  <si>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</si>
  <si>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</si>
  <si>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</si>
  <si>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</si>
  <si>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</si>
  <si>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</si>
  <si>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</si>
  <si>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</si>
  <si>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</si>
  <si>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</si>
  <si>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</si>
  <si>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BPU valant DQE
  “Acquisition d’équipements de protection individuelle, de vêtements et accessoires de travail - Lot 1 (Personnel de la Mairie de Macouria, hors Police Municipale)”</t>
  </si>
  <si>
    <t/>
  </si>
  <si>
    <t>Vêtements de travail</t>
  </si>
  <si>
    <t>QP</t>
  </si>
  <si>
    <t>Blouse de travail femme manches courtes - NFEN 14126 - Divers coloris - Respirabilité des matériaux classe 3 (Coton / Polyester) - poches - fermeture par pressions - longueur 100 cm-110 cm - flocage logo ville côté cœur</t>
  </si>
  <si>
    <t>Blouse de travail femme sans manches  - NFEN 14126 - Divers coloris - Respirabilité des matériaux classe 3 (Coton / Polyester) - poches - fermeture par pressions - longueur 100 cm-110 cm - flocage logo ville côté cœur</t>
  </si>
  <si>
    <t>Tablier Chasuble de travail femme - Divers coloris - Respirabilité des matériaux classe 3 (Coton / Polyester) - 2 poches - Réglage a l'aide de boutons sur les cotés - longueur 100 cm-110 cm - flocage logo ville côté cœur</t>
  </si>
  <si>
    <t>BERMUDA de travail homme Divers coloris : Le bermuda est présent au niveau des genoux.</t>
  </si>
  <si>
    <t>Tee-shirt homme Divers coloris- Manches courtes - 100% coton ou coton majoritaire - flocage logo ville côté cœur</t>
  </si>
  <si>
    <t>Tee-shirt homme Divers coloris- Manches longues - 100% coton ou coton majoritaire - flocage logo ville côté cœur</t>
  </si>
  <si>
    <t>Polo homme ou femme Couleur Divers coloris - Manches courtes - 100% coton ou coton majoritaire - flocage logo ville côté cœur</t>
  </si>
  <si>
    <t>Chemise homme ou femme Divers coloris - Manches courtes - 100% coton ou coton majoritaire - flocage logo ville côté cœur</t>
  </si>
  <si>
    <t>Manteau Pluie - Norme NF EN 343 - Imperméabilité à l'eau Classe 3 - Respirabilité des matériaux classe 3 - coloris divers  - capuche intégrée - Longueur 110 cm-120 cm - flocage logo ville côté cœur -</t>
  </si>
  <si>
    <t>Pantalon de pluie-Norme EN 343- Classe 3-coloris divers</t>
  </si>
  <si>
    <t>Combinaison de travail homme - Divers coloris - 65% polyester et 35% coton - flocage logo ville côté cœur</t>
  </si>
  <si>
    <t>Veste de travail homme haute visibilité - Vert/jaune ou bleu/jaune - Manches longues - 100% coton ou coton majoritaire - flocage logo ville côté cœur</t>
  </si>
  <si>
    <t>Gilet haute visibilité homme - NF EN 471 - Respirabilité des matériaux classe3 - Divers coloris  - flocage logo ville côté cœur</t>
  </si>
  <si>
    <t>Pantalon de travail homme haute visibilité - Vert/jaune ou bleu/jaune -Respirabilité des matériaux classe 3 - coton / polyester - multi-poches - Bande fluorescente / Réfléchissantes</t>
  </si>
  <si>
    <t>Pantalon de travail homme - Divers coloris - Respirabilité des matériaux classe 3 - Coton / Polyester -  Multipoches</t>
  </si>
  <si>
    <t>Pantalon d'électricien - divers coloris - 100% coton ou coton majoritaire - multipoches</t>
  </si>
  <si>
    <t>Jeans de travail femme stretch - Divers coloris - 100% coton ou coton majoritaire</t>
  </si>
  <si>
    <t>u</t>
  </si>
  <si>
    <t>Jeans de travail homme - Divers coloris - 100% coton ou coton majoritaire</t>
  </si>
  <si>
    <t>Pantalon uni homme - Multipoches</t>
  </si>
  <si>
    <t>Tablier de soudeur</t>
  </si>
  <si>
    <t>Tabliers PVC vert</t>
  </si>
  <si>
    <t>Combinaison jetable à capuche - Catégorie III et types 3-5</t>
  </si>
  <si>
    <t>Combinaison spacel - Types 4 et 5</t>
  </si>
  <si>
    <t>Protection des voies respiratoires</t>
  </si>
  <si>
    <t>Masque de protection - EN 149 - FFP1 - Avec soupape</t>
  </si>
  <si>
    <t>Masque de protection - EN 149 - FFP2 - Avec soupape</t>
  </si>
  <si>
    <t>Masques antipoussières : FFP1</t>
  </si>
  <si>
    <t>Masques antipoussières : FFP2</t>
  </si>
  <si>
    <t>Masques antipoussières : FFP3</t>
  </si>
  <si>
    <t>Demi-Masque de protection + Cartouches</t>
  </si>
  <si>
    <t>Cartouches pour demi-masques</t>
  </si>
  <si>
    <t>Protection de la tête</t>
  </si>
  <si>
    <t>Casquette - divers coloris - 100% coton - flocage logo ville devant - Avec fermeture arrière réglable</t>
  </si>
  <si>
    <t>Casquette base balle sécurité - Divers coloris - 100% coton - flocage logo ville devant Avec Fermeture arrière réglable.</t>
  </si>
  <si>
    <t>Casques de protection</t>
  </si>
  <si>
    <t>Protection de la vue</t>
  </si>
  <si>
    <t>Lunette de protection travail-Sécurité</t>
  </si>
  <si>
    <t>Surlunettes de protection-Sécurité</t>
  </si>
  <si>
    <t>Casque de soudure avec serre-tête</t>
  </si>
  <si>
    <t>Visière de protection réglable plastique</t>
  </si>
  <si>
    <t>Protection des mains</t>
  </si>
  <si>
    <t>Gants docker renforcé - EN 420 - EN 388 3.1.2.2</t>
  </si>
  <si>
    <t>Paire</t>
  </si>
  <si>
    <t>Gants de précision</t>
  </si>
  <si>
    <t>Gants caoutchou à manchette longue</t>
  </si>
  <si>
    <t>Gants classe 0 - 500 Volt</t>
  </si>
  <si>
    <t>Gants classe 00 - 1000 Volt</t>
  </si>
  <si>
    <t>Gant polyamide enduit polyuréthane - EN 420 - EN 388</t>
  </si>
  <si>
    <t>Gant nylon nitrile - EN 388 4.1.3.3</t>
  </si>
  <si>
    <t>Gant hydrofuge - EN 388 1.1.2.2</t>
  </si>
  <si>
    <t>Protection de l'ouïe</t>
  </si>
  <si>
    <t>Casque anti-bruit - 35 décibels</t>
  </si>
  <si>
    <t>Bouchons anti-bruit</t>
  </si>
  <si>
    <t>Bouchons anti-bruit en arceau</t>
  </si>
  <si>
    <t>Protection des pieds</t>
  </si>
  <si>
    <t>Sabots de sécurité Blanc - EN ISO 20345 SB ou EN ISO 20346-Type MARKUS</t>
  </si>
  <si>
    <t>Sabots de travail - EN ISO 20347 ou EN ISO 19954</t>
  </si>
  <si>
    <t>Chaussures de sécurité homme - Noir ou marron - EN ISO 20345 S1 ou S3 et SRC</t>
  </si>
  <si>
    <t>Bottes de sécurité électricien- EN ISO 20345 ou ESD SRC</t>
  </si>
  <si>
    <t>Chaussures montantes d'électricien - Noir ou marron - EN ISO 20345 S1 SRC ou S3  SRC</t>
  </si>
  <si>
    <t>Bottes de sécurité - Vert ou marron - EN ISO 20345 S3 ou S5 et S</t>
  </si>
  <si>
    <t>Combinaison cuissarde - Vert ou marron - EN ISO 20345 SBPE SRC</t>
  </si>
  <si>
    <t>Chaussures personnes à mobilité réduite</t>
  </si>
  <si>
    <t>RABAIS consenti sur le prix public (HT) pour tous les articles non cités expressément à ce BPU.</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</si>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</sst>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5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0" fontId="1" fillId="0" borderId="0" xfId="0" quotePrefix="1" applyFont="1" applyAlignment="1">
      <alignment horizontal="left"/>
    </xf>
    <xf numFmtId="0" fontId="1" fillId="0" borderId="0" xfId="0" quotePrefix="1" applyFont="1" applyAlignment="1">
      <alignment horizontal="left" wrapText="1"/>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6" fontId="26" fillId="0" borderId="0" xfId="0" applyNumberFormat="1" applyFont="1" applyAlignment="1" applyProtection="1">
      <alignment horizontal="left" wrapText="1"/>
      <protection locked="0"/>
    </xf>
    <xf numFmtId="217" fontId="1" fillId="0" borderId="0" xfId="0" applyNumberFormat="1" applyFont="1" applyAlignment="1" applyProtection="1">
      <alignment horizontal="right" wrapText="1"/>
      <protection locked="0"/>
    </xf>
    <xf numFmtId="217" fontId="1" fillId="0" borderId="0" xfId="0" applyNumberFormat="1" applyFont="1" applyAlignment="1">
      <alignment horizontal="right"/>
    </xf>
    <xf numFmtId="216" fontId="1" fillId="0" borderId="0" xfId="0" applyNumberFormat="1" applyFont="1" applyAlignment="1" applyProtection="1">
      <alignment horizontal="center"/>
      <protection locked="0"/>
    </xf>
    <xf numFmtId="214" fontId="1" fillId="0" borderId="0" xfId="0" applyNumberFormat="1" applyFont="1" applyAlignment="1">
      <alignment horizontal="right" indent="1"/>
    </xf>
    <xf numFmtId="0" fontId="6" fillId="0" borderId="0" xfId="0" applyFont="1"/>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3" fillId="0" borderId="0" xfId="0" applyNumberFormat="1" applyFont="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3"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32" fillId="0" borderId="0" xfId="0" applyFont="1" applyAlignment="1" applyProtection="1">
      <alignment horizontal="left" wrapText="1"/>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1" fillId="0" borderId="0" xfId="0" applyFont="1" applyAlignment="1" applyProtection="1">
      <alignment horizontal="center" wrapText="1"/>
      <protection locked="0"/>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74"/>
  <sheetViews>
    <sheetView tabSelected="1" workbookViewId="0">
      <pane ySplit="4" topLeftCell="A10" activePane="bottomLeft" state="frozen"/>
      <selection pane="bottomLeft" activeCell="L14" sqref="L14"/>
    </sheetView>
  </sheetViews>
  <sheetFormatPr baseColWidth="10" defaultColWidth="9.140625" defaultRowHeight="10.5" x14ac:dyDescent="0.15"/>
  <cols>
    <col min="1" max="1" width="7.140625" style="15" customWidth="1"/>
    <col min="2" max="2" width="11.7109375" style="59" hidden="1" customWidth="1"/>
    <col min="3" max="3" width="3.7109375" style="59" hidden="1" customWidth="1"/>
    <col min="4" max="4" width="44.7109375" style="44" customWidth="1"/>
    <col min="5" max="5" width="4.7109375" style="15" customWidth="1"/>
    <col min="6" max="6" width="4.42578125" style="15" customWidth="1"/>
    <col min="7" max="7" width="2.5703125" style="15" customWidth="1"/>
    <col min="8" max="9" width="4.7109375" style="24" hidden="1" customWidth="1"/>
    <col min="10" max="10" width="7.7109375" style="15" hidden="1" customWidth="1"/>
    <col min="11" max="11" width="12.7109375" style="70" customWidth="1"/>
    <col min="12" max="12" width="31.42578125" style="45" hidden="1" customWidth="1"/>
    <col min="13" max="13" width="19.7109375" style="67" hidden="1" customWidth="1"/>
    <col min="14" max="14" width="33.28515625" style="75" hidden="1" customWidth="1"/>
    <col min="15" max="15" width="24.85546875" style="75" hidden="1" customWidth="1"/>
    <col min="16" max="16" width="16.7109375" style="74" customWidth="1"/>
    <col min="17" max="17" width="7.42578125" style="63" customWidth="1"/>
    <col min="18" max="18" width="15.140625" style="31" customWidth="1"/>
    <col min="19" max="19" width="15.7109375" style="52" customWidth="1"/>
    <col min="20" max="20" width="20.7109375" style="15" hidden="1" customWidth="1"/>
    <col min="21" max="21" width="9.140625" style="15" customWidth="1"/>
    <col min="22" max="16384" width="9.140625" style="15"/>
  </cols>
  <sheetData>
    <row r="1" spans="1:20" hidden="1" x14ac:dyDescent="0.15">
      <c r="A1" s="18"/>
      <c r="B1" s="17"/>
      <c r="C1" s="17"/>
      <c r="D1" s="41"/>
      <c r="E1" s="19"/>
      <c r="F1" s="19"/>
      <c r="G1" s="19"/>
      <c r="H1" s="20"/>
      <c r="I1" s="20"/>
      <c r="J1" s="19"/>
      <c r="K1" s="88"/>
      <c r="L1" s="93"/>
      <c r="M1" s="64"/>
      <c r="N1" s="68"/>
      <c r="O1" s="68"/>
      <c r="P1" s="71"/>
      <c r="Q1" s="60"/>
      <c r="R1" s="28"/>
    </row>
    <row r="2" spans="1:20" s="16" customFormat="1" hidden="1" x14ac:dyDescent="0.15">
      <c r="A2" s="18"/>
      <c r="B2" s="17"/>
      <c r="C2" s="17"/>
      <c r="D2" s="42"/>
      <c r="E2" s="18"/>
      <c r="F2" s="18"/>
      <c r="G2" s="18"/>
      <c r="H2" s="21"/>
      <c r="I2" s="21"/>
      <c r="J2" s="18"/>
      <c r="K2" s="89"/>
      <c r="L2" s="94"/>
      <c r="M2" s="65"/>
      <c r="N2" s="69"/>
      <c r="O2" s="69"/>
      <c r="P2" s="72"/>
      <c r="Q2" s="61"/>
      <c r="R2" s="29"/>
      <c r="S2" s="53"/>
    </row>
    <row r="3" spans="1:20" s="51" customFormat="1" ht="50.1" customHeight="1" x14ac:dyDescent="0.2">
      <c r="A3" s="14" t="s">
        <v>58</v>
      </c>
      <c r="B3" s="13"/>
      <c r="C3" s="13"/>
      <c r="D3" s="13"/>
      <c r="E3" s="12"/>
      <c r="F3" s="12"/>
      <c r="G3" s="12"/>
      <c r="H3" s="11"/>
      <c r="I3" s="11"/>
      <c r="J3" s="12"/>
      <c r="K3" s="10"/>
      <c r="L3" s="9"/>
      <c r="M3" s="8"/>
      <c r="N3" s="7"/>
      <c r="O3" s="7"/>
      <c r="P3" s="6"/>
      <c r="Q3" s="5"/>
      <c r="R3" s="4"/>
      <c r="S3" s="12"/>
      <c r="T3" s="3"/>
    </row>
    <row r="4" spans="1:20" ht="21" customHeight="1" x14ac:dyDescent="0.15">
      <c r="A4" s="25" t="s">
        <v>26</v>
      </c>
      <c r="B4" s="58" t="s">
        <v>20</v>
      </c>
      <c r="C4" s="58"/>
      <c r="D4" s="43" t="s">
        <v>12</v>
      </c>
      <c r="E4" s="25" t="s">
        <v>0</v>
      </c>
      <c r="F4" s="25" t="s">
        <v>21</v>
      </c>
      <c r="G4" s="26" t="s">
        <v>13</v>
      </c>
      <c r="H4" s="27" t="s">
        <v>2</v>
      </c>
      <c r="I4" s="27" t="s">
        <v>3</v>
      </c>
      <c r="J4" s="25" t="s">
        <v>37</v>
      </c>
      <c r="K4" s="90" t="s">
        <v>45</v>
      </c>
      <c r="L4" s="95" t="s">
        <v>15</v>
      </c>
      <c r="M4" s="104" t="s">
        <v>52</v>
      </c>
      <c r="N4" s="102" t="s">
        <v>54</v>
      </c>
      <c r="O4" s="102" t="s">
        <v>53</v>
      </c>
      <c r="P4" s="73" t="s">
        <v>16</v>
      </c>
      <c r="Q4" s="62" t="s">
        <v>17</v>
      </c>
      <c r="R4" s="30" t="s">
        <v>22</v>
      </c>
      <c r="S4" s="54" t="s">
        <v>44</v>
      </c>
      <c r="T4" s="105" t="s">
        <v>55</v>
      </c>
    </row>
    <row r="5" spans="1:20" s="87" customFormat="1" ht="12.75" x14ac:dyDescent="0.2">
      <c r="A5" s="16"/>
      <c r="B5" s="78" t="s">
        <v>59</v>
      </c>
      <c r="C5" s="78" t="s">
        <v>59</v>
      </c>
      <c r="D5" s="79" t="s">
        <v>60</v>
      </c>
      <c r="E5" s="16" t="s">
        <v>59</v>
      </c>
      <c r="F5" s="16"/>
      <c r="G5" s="16"/>
      <c r="H5" s="80"/>
      <c r="I5" s="80"/>
      <c r="J5" s="16"/>
      <c r="K5" s="91"/>
      <c r="L5" s="96"/>
      <c r="M5" s="82"/>
      <c r="N5" s="83"/>
      <c r="O5" s="83"/>
      <c r="P5" s="84"/>
      <c r="Q5" s="85"/>
      <c r="R5" s="86"/>
      <c r="S5" s="106"/>
      <c r="T5" s="16"/>
    </row>
    <row r="6" spans="1:20" ht="52.5" x14ac:dyDescent="0.15">
      <c r="A6" s="15">
        <v>1</v>
      </c>
      <c r="B6" s="76" t="s">
        <v>59</v>
      </c>
      <c r="C6" s="76" t="s">
        <v>59</v>
      </c>
      <c r="D6" s="77" t="s">
        <v>62</v>
      </c>
      <c r="E6" s="15" t="s">
        <v>61</v>
      </c>
      <c r="F6" s="15" t="s">
        <v>21</v>
      </c>
      <c r="G6" s="15">
        <v>1</v>
      </c>
      <c r="H6" s="15"/>
      <c r="I6" s="15"/>
      <c r="J6" s="15">
        <f t="shared" ref="J6:J28" si="0">G6-I6+H6</f>
        <v>1</v>
      </c>
      <c r="K6" s="92"/>
      <c r="L6" s="97" t="e">
        <f t="shared" ref="L6:L28" ca="1" si="1">EUROToLetters(K6)</f>
        <v>#NAME?</v>
      </c>
      <c r="M6" s="66"/>
      <c r="N6" s="70"/>
      <c r="O6" s="70"/>
      <c r="P6" s="74">
        <f t="shared" ref="P6:P28" si="2">ROUND(G6*ROUND(K6,2),2)</f>
        <v>0</v>
      </c>
      <c r="Q6" s="63">
        <v>0</v>
      </c>
      <c r="R6" s="31">
        <f t="shared" ref="R6:R28" si="3">ROUND(Q6*ROUND(P6,2),2)</f>
        <v>0</v>
      </c>
      <c r="S6" s="107"/>
    </row>
    <row r="7" spans="1:20" ht="52.5" x14ac:dyDescent="0.15">
      <c r="A7" s="15">
        <v>2</v>
      </c>
      <c r="B7" s="76" t="s">
        <v>59</v>
      </c>
      <c r="C7" s="76" t="s">
        <v>59</v>
      </c>
      <c r="D7" s="77" t="s">
        <v>63</v>
      </c>
      <c r="E7" s="15" t="s">
        <v>61</v>
      </c>
      <c r="F7" s="15" t="s">
        <v>21</v>
      </c>
      <c r="G7" s="15">
        <v>1</v>
      </c>
      <c r="J7" s="15">
        <f t="shared" si="0"/>
        <v>1</v>
      </c>
      <c r="K7" s="92"/>
      <c r="L7" s="98" t="e">
        <f t="shared" ca="1" si="1"/>
        <v>#NAME?</v>
      </c>
      <c r="P7" s="74">
        <f t="shared" si="2"/>
        <v>0</v>
      </c>
      <c r="Q7" s="63">
        <v>0</v>
      </c>
      <c r="R7" s="31">
        <f t="shared" si="3"/>
        <v>0</v>
      </c>
      <c r="S7" s="107"/>
    </row>
    <row r="8" spans="1:20" ht="52.5" x14ac:dyDescent="0.15">
      <c r="A8" s="15">
        <v>3</v>
      </c>
      <c r="B8" s="76" t="s">
        <v>59</v>
      </c>
      <c r="C8" s="76" t="s">
        <v>59</v>
      </c>
      <c r="D8" s="77" t="s">
        <v>64</v>
      </c>
      <c r="E8" s="15" t="s">
        <v>61</v>
      </c>
      <c r="F8" s="15" t="s">
        <v>21</v>
      </c>
      <c r="G8" s="15">
        <v>1</v>
      </c>
      <c r="J8" s="15">
        <f t="shared" si="0"/>
        <v>1</v>
      </c>
      <c r="K8" s="92"/>
      <c r="L8" s="98" t="e">
        <f t="shared" ca="1" si="1"/>
        <v>#NAME?</v>
      </c>
      <c r="P8" s="74">
        <f t="shared" si="2"/>
        <v>0</v>
      </c>
      <c r="Q8" s="63">
        <v>0</v>
      </c>
      <c r="R8" s="31">
        <f t="shared" si="3"/>
        <v>0</v>
      </c>
      <c r="S8" s="107"/>
    </row>
    <row r="9" spans="1:20" ht="21" x14ac:dyDescent="0.15">
      <c r="A9" s="15">
        <v>4</v>
      </c>
      <c r="B9" s="76" t="s">
        <v>59</v>
      </c>
      <c r="C9" s="76" t="s">
        <v>59</v>
      </c>
      <c r="D9" s="77" t="s">
        <v>65</v>
      </c>
      <c r="E9" s="15" t="s">
        <v>61</v>
      </c>
      <c r="F9" s="15" t="s">
        <v>21</v>
      </c>
      <c r="G9" s="15">
        <v>1</v>
      </c>
      <c r="J9" s="15">
        <f t="shared" si="0"/>
        <v>1</v>
      </c>
      <c r="K9" s="92"/>
      <c r="L9" s="98" t="e">
        <f t="shared" ca="1" si="1"/>
        <v>#NAME?</v>
      </c>
      <c r="P9" s="74">
        <f t="shared" si="2"/>
        <v>0</v>
      </c>
      <c r="Q9" s="63">
        <v>0</v>
      </c>
      <c r="R9" s="31">
        <f t="shared" si="3"/>
        <v>0</v>
      </c>
      <c r="S9" s="107"/>
    </row>
    <row r="10" spans="1:20" ht="31.5" x14ac:dyDescent="0.15">
      <c r="A10" s="15">
        <v>5</v>
      </c>
      <c r="B10" s="76" t="s">
        <v>59</v>
      </c>
      <c r="C10" s="76" t="s">
        <v>59</v>
      </c>
      <c r="D10" s="77" t="s">
        <v>66</v>
      </c>
      <c r="E10" s="15" t="s">
        <v>61</v>
      </c>
      <c r="F10" s="15" t="s">
        <v>21</v>
      </c>
      <c r="G10" s="15">
        <v>1</v>
      </c>
      <c r="J10" s="15">
        <f t="shared" si="0"/>
        <v>1</v>
      </c>
      <c r="K10" s="92"/>
      <c r="L10" s="98" t="e">
        <f t="shared" ca="1" si="1"/>
        <v>#NAME?</v>
      </c>
      <c r="P10" s="74">
        <f t="shared" si="2"/>
        <v>0</v>
      </c>
      <c r="Q10" s="63">
        <v>0</v>
      </c>
      <c r="R10" s="31">
        <f t="shared" si="3"/>
        <v>0</v>
      </c>
      <c r="S10" s="107"/>
    </row>
    <row r="11" spans="1:20" ht="31.5" x14ac:dyDescent="0.15">
      <c r="A11" s="15">
        <v>6</v>
      </c>
      <c r="B11" s="76" t="s">
        <v>59</v>
      </c>
      <c r="C11" s="76" t="s">
        <v>59</v>
      </c>
      <c r="D11" s="77" t="s">
        <v>67</v>
      </c>
      <c r="E11" s="15" t="s">
        <v>61</v>
      </c>
      <c r="F11" s="15" t="s">
        <v>21</v>
      </c>
      <c r="G11" s="15">
        <v>1</v>
      </c>
      <c r="J11" s="15">
        <f t="shared" si="0"/>
        <v>1</v>
      </c>
      <c r="K11" s="92"/>
      <c r="L11" s="98" t="e">
        <f t="shared" ca="1" si="1"/>
        <v>#NAME?</v>
      </c>
      <c r="P11" s="74">
        <f t="shared" si="2"/>
        <v>0</v>
      </c>
      <c r="Q11" s="63">
        <v>0</v>
      </c>
      <c r="R11" s="31">
        <f t="shared" si="3"/>
        <v>0</v>
      </c>
      <c r="S11" s="107"/>
    </row>
    <row r="12" spans="1:20" ht="31.5" x14ac:dyDescent="0.15">
      <c r="A12" s="15">
        <v>7</v>
      </c>
      <c r="B12" s="76" t="s">
        <v>59</v>
      </c>
      <c r="C12" s="76" t="s">
        <v>59</v>
      </c>
      <c r="D12" s="77" t="s">
        <v>68</v>
      </c>
      <c r="E12" s="15" t="s">
        <v>61</v>
      </c>
      <c r="F12" s="15" t="s">
        <v>21</v>
      </c>
      <c r="G12" s="15">
        <v>1</v>
      </c>
      <c r="J12" s="15">
        <f t="shared" si="0"/>
        <v>1</v>
      </c>
      <c r="K12" s="92"/>
      <c r="L12" s="98" t="e">
        <f t="shared" ca="1" si="1"/>
        <v>#NAME?</v>
      </c>
      <c r="P12" s="74">
        <f t="shared" si="2"/>
        <v>0</v>
      </c>
      <c r="Q12" s="63">
        <v>0</v>
      </c>
      <c r="R12" s="31">
        <f t="shared" si="3"/>
        <v>0</v>
      </c>
      <c r="S12" s="107"/>
    </row>
    <row r="13" spans="1:20" ht="31.5" x14ac:dyDescent="0.15">
      <c r="A13" s="15">
        <v>8</v>
      </c>
      <c r="B13" s="76" t="s">
        <v>59</v>
      </c>
      <c r="C13" s="76" t="s">
        <v>59</v>
      </c>
      <c r="D13" s="77" t="s">
        <v>69</v>
      </c>
      <c r="E13" s="15" t="s">
        <v>61</v>
      </c>
      <c r="F13" s="15" t="s">
        <v>21</v>
      </c>
      <c r="G13" s="15">
        <v>1</v>
      </c>
      <c r="J13" s="15">
        <f t="shared" si="0"/>
        <v>1</v>
      </c>
      <c r="K13" s="92"/>
      <c r="L13" s="98" t="e">
        <f t="shared" ca="1" si="1"/>
        <v>#NAME?</v>
      </c>
      <c r="P13" s="74">
        <f t="shared" si="2"/>
        <v>0</v>
      </c>
      <c r="Q13" s="63">
        <v>0</v>
      </c>
      <c r="R13" s="31">
        <f t="shared" si="3"/>
        <v>0</v>
      </c>
      <c r="S13" s="107"/>
    </row>
    <row r="14" spans="1:20" ht="42" x14ac:dyDescent="0.15">
      <c r="A14" s="15">
        <v>9</v>
      </c>
      <c r="B14" s="76" t="s">
        <v>59</v>
      </c>
      <c r="C14" s="76" t="s">
        <v>59</v>
      </c>
      <c r="D14" s="77" t="s">
        <v>70</v>
      </c>
      <c r="E14" s="15" t="s">
        <v>61</v>
      </c>
      <c r="F14" s="15" t="s">
        <v>21</v>
      </c>
      <c r="G14" s="15">
        <v>1</v>
      </c>
      <c r="J14" s="15">
        <f t="shared" si="0"/>
        <v>1</v>
      </c>
      <c r="K14" s="92"/>
      <c r="L14" s="98" t="e">
        <f t="shared" ca="1" si="1"/>
        <v>#NAME?</v>
      </c>
      <c r="P14" s="74">
        <f t="shared" si="2"/>
        <v>0</v>
      </c>
      <c r="Q14" s="63">
        <v>0</v>
      </c>
      <c r="R14" s="31">
        <f t="shared" si="3"/>
        <v>0</v>
      </c>
      <c r="S14" s="107"/>
    </row>
    <row r="15" spans="1:20" ht="21" x14ac:dyDescent="0.15">
      <c r="A15" s="15">
        <v>10</v>
      </c>
      <c r="B15" s="76" t="s">
        <v>59</v>
      </c>
      <c r="C15" s="76" t="s">
        <v>59</v>
      </c>
      <c r="D15" s="77" t="s">
        <v>71</v>
      </c>
      <c r="E15" s="15" t="s">
        <v>61</v>
      </c>
      <c r="F15" s="15" t="s">
        <v>21</v>
      </c>
      <c r="G15" s="15">
        <v>1</v>
      </c>
      <c r="J15" s="15">
        <f t="shared" si="0"/>
        <v>1</v>
      </c>
      <c r="K15" s="92"/>
      <c r="L15" s="98" t="e">
        <f t="shared" ca="1" si="1"/>
        <v>#NAME?</v>
      </c>
      <c r="P15" s="74">
        <f t="shared" si="2"/>
        <v>0</v>
      </c>
      <c r="Q15" s="63">
        <v>0</v>
      </c>
      <c r="R15" s="31">
        <f t="shared" si="3"/>
        <v>0</v>
      </c>
      <c r="S15" s="107"/>
    </row>
    <row r="16" spans="1:20" ht="31.5" x14ac:dyDescent="0.15">
      <c r="A16" s="15">
        <v>11</v>
      </c>
      <c r="B16" s="76" t="s">
        <v>59</v>
      </c>
      <c r="C16" s="76" t="s">
        <v>59</v>
      </c>
      <c r="D16" s="77" t="s">
        <v>72</v>
      </c>
      <c r="E16" s="15" t="s">
        <v>61</v>
      </c>
      <c r="F16" s="15" t="s">
        <v>21</v>
      </c>
      <c r="G16" s="15">
        <v>1</v>
      </c>
      <c r="J16" s="15">
        <f t="shared" si="0"/>
        <v>1</v>
      </c>
      <c r="K16" s="92"/>
      <c r="L16" s="98" t="e">
        <f t="shared" ca="1" si="1"/>
        <v>#NAME?</v>
      </c>
      <c r="P16" s="74">
        <f t="shared" si="2"/>
        <v>0</v>
      </c>
      <c r="Q16" s="63">
        <v>0</v>
      </c>
      <c r="R16" s="31">
        <f t="shared" si="3"/>
        <v>0</v>
      </c>
      <c r="S16" s="107"/>
    </row>
    <row r="17" spans="1:20" ht="31.5" x14ac:dyDescent="0.15">
      <c r="A17" s="15">
        <v>12</v>
      </c>
      <c r="B17" s="76" t="s">
        <v>59</v>
      </c>
      <c r="C17" s="76" t="s">
        <v>59</v>
      </c>
      <c r="D17" s="77" t="s">
        <v>73</v>
      </c>
      <c r="E17" s="15" t="s">
        <v>61</v>
      </c>
      <c r="F17" s="15" t="s">
        <v>21</v>
      </c>
      <c r="G17" s="15">
        <v>1</v>
      </c>
      <c r="J17" s="15">
        <f t="shared" si="0"/>
        <v>1</v>
      </c>
      <c r="K17" s="92"/>
      <c r="L17" s="98" t="e">
        <f t="shared" ca="1" si="1"/>
        <v>#NAME?</v>
      </c>
      <c r="P17" s="74">
        <f t="shared" si="2"/>
        <v>0</v>
      </c>
      <c r="Q17" s="63">
        <v>0</v>
      </c>
      <c r="R17" s="31">
        <f t="shared" si="3"/>
        <v>0</v>
      </c>
      <c r="S17" s="107"/>
    </row>
    <row r="18" spans="1:20" ht="31.5" x14ac:dyDescent="0.15">
      <c r="A18" s="15">
        <v>13</v>
      </c>
      <c r="B18" s="76" t="s">
        <v>59</v>
      </c>
      <c r="C18" s="76" t="s">
        <v>59</v>
      </c>
      <c r="D18" s="77" t="s">
        <v>74</v>
      </c>
      <c r="E18" s="15" t="s">
        <v>61</v>
      </c>
      <c r="F18" s="15" t="s">
        <v>21</v>
      </c>
      <c r="G18" s="15">
        <v>1</v>
      </c>
      <c r="J18" s="15">
        <f t="shared" si="0"/>
        <v>1</v>
      </c>
      <c r="K18" s="92"/>
      <c r="L18" s="98" t="e">
        <f t="shared" ca="1" si="1"/>
        <v>#NAME?</v>
      </c>
      <c r="P18" s="74">
        <f t="shared" si="2"/>
        <v>0</v>
      </c>
      <c r="Q18" s="63">
        <v>0</v>
      </c>
      <c r="R18" s="31">
        <f t="shared" si="3"/>
        <v>0</v>
      </c>
      <c r="S18" s="107"/>
    </row>
    <row r="19" spans="1:20" ht="42" x14ac:dyDescent="0.15">
      <c r="A19" s="15">
        <v>14</v>
      </c>
      <c r="B19" s="76" t="s">
        <v>59</v>
      </c>
      <c r="C19" s="76" t="s">
        <v>59</v>
      </c>
      <c r="D19" s="77" t="s">
        <v>75</v>
      </c>
      <c r="E19" s="15" t="s">
        <v>61</v>
      </c>
      <c r="F19" s="15" t="s">
        <v>21</v>
      </c>
      <c r="G19" s="15">
        <v>1</v>
      </c>
      <c r="J19" s="15">
        <f t="shared" si="0"/>
        <v>1</v>
      </c>
      <c r="K19" s="92"/>
      <c r="L19" s="98" t="e">
        <f t="shared" ca="1" si="1"/>
        <v>#NAME?</v>
      </c>
      <c r="P19" s="74">
        <f t="shared" si="2"/>
        <v>0</v>
      </c>
      <c r="Q19" s="63">
        <v>0</v>
      </c>
      <c r="R19" s="31">
        <f t="shared" si="3"/>
        <v>0</v>
      </c>
      <c r="S19" s="107"/>
    </row>
    <row r="20" spans="1:20" ht="31.5" x14ac:dyDescent="0.15">
      <c r="A20" s="15">
        <v>15</v>
      </c>
      <c r="B20" s="76" t="s">
        <v>59</v>
      </c>
      <c r="C20" s="76" t="s">
        <v>59</v>
      </c>
      <c r="D20" s="77" t="s">
        <v>76</v>
      </c>
      <c r="E20" s="15" t="s">
        <v>61</v>
      </c>
      <c r="F20" s="15" t="s">
        <v>21</v>
      </c>
      <c r="G20" s="15">
        <v>1</v>
      </c>
      <c r="J20" s="15">
        <f t="shared" si="0"/>
        <v>1</v>
      </c>
      <c r="K20" s="92"/>
      <c r="L20" s="98" t="e">
        <f t="shared" ca="1" si="1"/>
        <v>#NAME?</v>
      </c>
      <c r="P20" s="74">
        <f t="shared" si="2"/>
        <v>0</v>
      </c>
      <c r="Q20" s="63">
        <v>0</v>
      </c>
      <c r="R20" s="31">
        <f t="shared" si="3"/>
        <v>0</v>
      </c>
      <c r="S20" s="107"/>
    </row>
    <row r="21" spans="1:20" ht="21" x14ac:dyDescent="0.15">
      <c r="A21" s="15">
        <v>16</v>
      </c>
      <c r="B21" s="76" t="s">
        <v>59</v>
      </c>
      <c r="C21" s="76" t="s">
        <v>59</v>
      </c>
      <c r="D21" s="77" t="s">
        <v>77</v>
      </c>
      <c r="E21" s="15" t="s">
        <v>61</v>
      </c>
      <c r="F21" s="15" t="s">
        <v>21</v>
      </c>
      <c r="G21" s="15">
        <v>1</v>
      </c>
      <c r="J21" s="15">
        <f t="shared" si="0"/>
        <v>1</v>
      </c>
      <c r="K21" s="92"/>
      <c r="L21" s="98" t="e">
        <f t="shared" ca="1" si="1"/>
        <v>#NAME?</v>
      </c>
      <c r="P21" s="74">
        <f t="shared" si="2"/>
        <v>0</v>
      </c>
      <c r="Q21" s="63">
        <v>0</v>
      </c>
      <c r="R21" s="31">
        <f t="shared" si="3"/>
        <v>0</v>
      </c>
      <c r="S21" s="107"/>
    </row>
    <row r="22" spans="1:20" ht="21" x14ac:dyDescent="0.15">
      <c r="A22" s="15">
        <v>17</v>
      </c>
      <c r="B22" s="76" t="s">
        <v>59</v>
      </c>
      <c r="C22" s="76" t="s">
        <v>59</v>
      </c>
      <c r="D22" s="77" t="s">
        <v>78</v>
      </c>
      <c r="E22" s="15" t="s">
        <v>61</v>
      </c>
      <c r="F22" s="15" t="s">
        <v>79</v>
      </c>
      <c r="G22" s="15">
        <v>1</v>
      </c>
      <c r="J22" s="15">
        <f t="shared" si="0"/>
        <v>1</v>
      </c>
      <c r="K22" s="92"/>
      <c r="L22" s="98" t="e">
        <f t="shared" ca="1" si="1"/>
        <v>#NAME?</v>
      </c>
      <c r="P22" s="74">
        <f t="shared" si="2"/>
        <v>0</v>
      </c>
      <c r="Q22" s="63">
        <v>0</v>
      </c>
      <c r="R22" s="31">
        <f t="shared" si="3"/>
        <v>0</v>
      </c>
      <c r="S22" s="107"/>
    </row>
    <row r="23" spans="1:20" ht="21" x14ac:dyDescent="0.15">
      <c r="A23" s="15">
        <v>18</v>
      </c>
      <c r="B23" s="76" t="s">
        <v>59</v>
      </c>
      <c r="C23" s="76" t="s">
        <v>59</v>
      </c>
      <c r="D23" s="77" t="s">
        <v>80</v>
      </c>
      <c r="E23" s="15" t="s">
        <v>61</v>
      </c>
      <c r="F23" s="15" t="s">
        <v>21</v>
      </c>
      <c r="G23" s="15">
        <v>1</v>
      </c>
      <c r="J23" s="15">
        <f t="shared" si="0"/>
        <v>1</v>
      </c>
      <c r="K23" s="92"/>
      <c r="L23" s="98" t="e">
        <f t="shared" ca="1" si="1"/>
        <v>#NAME?</v>
      </c>
      <c r="P23" s="74">
        <f t="shared" si="2"/>
        <v>0</v>
      </c>
      <c r="Q23" s="63">
        <v>0</v>
      </c>
      <c r="R23" s="31">
        <f t="shared" si="3"/>
        <v>0</v>
      </c>
      <c r="S23" s="107"/>
    </row>
    <row r="24" spans="1:20" x14ac:dyDescent="0.15">
      <c r="A24" s="15">
        <v>19</v>
      </c>
      <c r="B24" s="76" t="s">
        <v>59</v>
      </c>
      <c r="C24" s="76" t="s">
        <v>59</v>
      </c>
      <c r="D24" s="77" t="s">
        <v>81</v>
      </c>
      <c r="E24" s="15" t="s">
        <v>61</v>
      </c>
      <c r="F24" s="15" t="s">
        <v>21</v>
      </c>
      <c r="G24" s="15">
        <v>1</v>
      </c>
      <c r="J24" s="15">
        <f t="shared" si="0"/>
        <v>1</v>
      </c>
      <c r="K24" s="92"/>
      <c r="L24" s="98" t="e">
        <f t="shared" ca="1" si="1"/>
        <v>#NAME?</v>
      </c>
      <c r="P24" s="74">
        <f t="shared" si="2"/>
        <v>0</v>
      </c>
      <c r="Q24" s="63">
        <v>0</v>
      </c>
      <c r="R24" s="31">
        <f t="shared" si="3"/>
        <v>0</v>
      </c>
      <c r="S24" s="107"/>
    </row>
    <row r="25" spans="1:20" x14ac:dyDescent="0.15">
      <c r="A25" s="15">
        <v>20</v>
      </c>
      <c r="B25" s="76" t="s">
        <v>59</v>
      </c>
      <c r="C25" s="76" t="s">
        <v>59</v>
      </c>
      <c r="D25" s="77" t="s">
        <v>82</v>
      </c>
      <c r="E25" s="15" t="s">
        <v>61</v>
      </c>
      <c r="F25" s="15" t="s">
        <v>21</v>
      </c>
      <c r="G25" s="15">
        <v>1</v>
      </c>
      <c r="J25" s="15">
        <f t="shared" si="0"/>
        <v>1</v>
      </c>
      <c r="K25" s="92"/>
      <c r="L25" s="98" t="e">
        <f t="shared" ca="1" si="1"/>
        <v>#NAME?</v>
      </c>
      <c r="P25" s="74">
        <f t="shared" si="2"/>
        <v>0</v>
      </c>
      <c r="Q25" s="63">
        <v>0</v>
      </c>
      <c r="R25" s="31">
        <f t="shared" si="3"/>
        <v>0</v>
      </c>
      <c r="S25" s="107"/>
    </row>
    <row r="26" spans="1:20" x14ac:dyDescent="0.15">
      <c r="A26" s="15">
        <v>21</v>
      </c>
      <c r="B26" s="76" t="s">
        <v>59</v>
      </c>
      <c r="C26" s="76" t="s">
        <v>59</v>
      </c>
      <c r="D26" s="77" t="s">
        <v>83</v>
      </c>
      <c r="E26" s="15" t="s">
        <v>61</v>
      </c>
      <c r="F26" s="15" t="s">
        <v>21</v>
      </c>
      <c r="G26" s="15">
        <v>1</v>
      </c>
      <c r="J26" s="15">
        <f t="shared" si="0"/>
        <v>1</v>
      </c>
      <c r="K26" s="92"/>
      <c r="L26" s="98" t="e">
        <f t="shared" ca="1" si="1"/>
        <v>#NAME?</v>
      </c>
      <c r="P26" s="74">
        <f t="shared" si="2"/>
        <v>0</v>
      </c>
      <c r="Q26" s="63">
        <v>0</v>
      </c>
      <c r="R26" s="31">
        <f t="shared" si="3"/>
        <v>0</v>
      </c>
      <c r="S26" s="107"/>
    </row>
    <row r="27" spans="1:20" ht="21" x14ac:dyDescent="0.15">
      <c r="A27" s="15">
        <v>22</v>
      </c>
      <c r="B27" s="76" t="s">
        <v>59</v>
      </c>
      <c r="C27" s="76" t="s">
        <v>59</v>
      </c>
      <c r="D27" s="77" t="s">
        <v>84</v>
      </c>
      <c r="E27" s="15" t="s">
        <v>61</v>
      </c>
      <c r="F27" s="15" t="s">
        <v>21</v>
      </c>
      <c r="G27" s="15">
        <v>1</v>
      </c>
      <c r="J27" s="15">
        <f t="shared" si="0"/>
        <v>1</v>
      </c>
      <c r="K27" s="92"/>
      <c r="L27" s="98" t="e">
        <f t="shared" ca="1" si="1"/>
        <v>#NAME?</v>
      </c>
      <c r="P27" s="74">
        <f t="shared" si="2"/>
        <v>0</v>
      </c>
      <c r="Q27" s="63">
        <v>0</v>
      </c>
      <c r="R27" s="31">
        <f t="shared" si="3"/>
        <v>0</v>
      </c>
      <c r="S27" s="107"/>
    </row>
    <row r="28" spans="1:20" x14ac:dyDescent="0.15">
      <c r="A28" s="15">
        <v>23</v>
      </c>
      <c r="B28" s="76" t="s">
        <v>59</v>
      </c>
      <c r="C28" s="76" t="s">
        <v>59</v>
      </c>
      <c r="D28" s="77" t="s">
        <v>85</v>
      </c>
      <c r="E28" s="15" t="s">
        <v>61</v>
      </c>
      <c r="F28" s="15" t="s">
        <v>21</v>
      </c>
      <c r="G28" s="15">
        <v>1</v>
      </c>
      <c r="J28" s="15">
        <f t="shared" si="0"/>
        <v>1</v>
      </c>
      <c r="K28" s="92"/>
      <c r="L28" s="98" t="e">
        <f t="shared" ca="1" si="1"/>
        <v>#NAME?</v>
      </c>
      <c r="P28" s="74">
        <f t="shared" si="2"/>
        <v>0</v>
      </c>
      <c r="Q28" s="63">
        <v>0</v>
      </c>
      <c r="R28" s="31">
        <f t="shared" si="3"/>
        <v>0</v>
      </c>
      <c r="S28" s="107"/>
    </row>
    <row r="29" spans="1:20" s="87" customFormat="1" ht="12.75" x14ac:dyDescent="0.2">
      <c r="A29" s="16"/>
      <c r="B29" s="78" t="s">
        <v>59</v>
      </c>
      <c r="C29" s="78" t="s">
        <v>59</v>
      </c>
      <c r="D29" s="79" t="s">
        <v>86</v>
      </c>
      <c r="E29" s="16" t="s">
        <v>59</v>
      </c>
      <c r="F29" s="16"/>
      <c r="G29" s="16"/>
      <c r="H29" s="80"/>
      <c r="I29" s="80"/>
      <c r="J29" s="16"/>
      <c r="K29" s="91"/>
      <c r="L29" s="96"/>
      <c r="M29" s="82"/>
      <c r="N29" s="83"/>
      <c r="O29" s="83"/>
      <c r="P29" s="84"/>
      <c r="Q29" s="85"/>
      <c r="R29" s="86"/>
      <c r="S29" s="106"/>
      <c r="T29" s="16"/>
    </row>
    <row r="30" spans="1:20" ht="21" x14ac:dyDescent="0.15">
      <c r="A30" s="15">
        <v>24</v>
      </c>
      <c r="B30" s="76" t="s">
        <v>59</v>
      </c>
      <c r="C30" s="76" t="s">
        <v>59</v>
      </c>
      <c r="D30" s="77" t="s">
        <v>87</v>
      </c>
      <c r="E30" s="15" t="s">
        <v>61</v>
      </c>
      <c r="F30" s="15" t="s">
        <v>21</v>
      </c>
      <c r="G30" s="15">
        <v>1</v>
      </c>
      <c r="J30" s="15">
        <f t="shared" ref="J30:J36" si="4">G30-I30+H30</f>
        <v>1</v>
      </c>
      <c r="K30" s="92"/>
      <c r="L30" s="98" t="e">
        <f t="shared" ref="L30:L36" ca="1" si="5">EUROToLetters(K30)</f>
        <v>#NAME?</v>
      </c>
      <c r="P30" s="74">
        <f t="shared" ref="P30:P36" si="6">ROUND(G30*ROUND(K30,2),2)</f>
        <v>0</v>
      </c>
      <c r="Q30" s="63">
        <v>0</v>
      </c>
      <c r="R30" s="31">
        <f t="shared" ref="R30:R36" si="7">ROUND(Q30*ROUND(P30,2),2)</f>
        <v>0</v>
      </c>
      <c r="S30" s="107"/>
    </row>
    <row r="31" spans="1:20" ht="21" x14ac:dyDescent="0.15">
      <c r="A31" s="15">
        <v>25</v>
      </c>
      <c r="B31" s="76" t="s">
        <v>59</v>
      </c>
      <c r="C31" s="76" t="s">
        <v>59</v>
      </c>
      <c r="D31" s="77" t="s">
        <v>88</v>
      </c>
      <c r="E31" s="15" t="s">
        <v>61</v>
      </c>
      <c r="F31" s="15" t="s">
        <v>21</v>
      </c>
      <c r="G31" s="15">
        <v>1</v>
      </c>
      <c r="J31" s="15">
        <f t="shared" si="4"/>
        <v>1</v>
      </c>
      <c r="K31" s="92"/>
      <c r="L31" s="98" t="e">
        <f t="shared" ca="1" si="5"/>
        <v>#NAME?</v>
      </c>
      <c r="P31" s="74">
        <f t="shared" si="6"/>
        <v>0</v>
      </c>
      <c r="Q31" s="63">
        <v>0</v>
      </c>
      <c r="R31" s="31">
        <f t="shared" si="7"/>
        <v>0</v>
      </c>
      <c r="S31" s="107"/>
    </row>
    <row r="32" spans="1:20" x14ac:dyDescent="0.15">
      <c r="A32" s="15">
        <v>26</v>
      </c>
      <c r="B32" s="76" t="s">
        <v>59</v>
      </c>
      <c r="C32" s="76" t="s">
        <v>59</v>
      </c>
      <c r="D32" s="77" t="s">
        <v>89</v>
      </c>
      <c r="E32" s="15" t="s">
        <v>61</v>
      </c>
      <c r="F32" s="15" t="s">
        <v>21</v>
      </c>
      <c r="G32" s="15">
        <v>1</v>
      </c>
      <c r="J32" s="15">
        <f t="shared" si="4"/>
        <v>1</v>
      </c>
      <c r="K32" s="92"/>
      <c r="L32" s="98" t="e">
        <f t="shared" ca="1" si="5"/>
        <v>#NAME?</v>
      </c>
      <c r="P32" s="74">
        <f t="shared" si="6"/>
        <v>0</v>
      </c>
      <c r="Q32" s="63">
        <v>0</v>
      </c>
      <c r="R32" s="31">
        <f t="shared" si="7"/>
        <v>0</v>
      </c>
      <c r="S32" s="107"/>
    </row>
    <row r="33" spans="1:20" x14ac:dyDescent="0.15">
      <c r="A33" s="15">
        <v>27</v>
      </c>
      <c r="B33" s="76" t="s">
        <v>59</v>
      </c>
      <c r="C33" s="76" t="s">
        <v>59</v>
      </c>
      <c r="D33" s="77" t="s">
        <v>90</v>
      </c>
      <c r="E33" s="15" t="s">
        <v>61</v>
      </c>
      <c r="F33" s="15" t="s">
        <v>21</v>
      </c>
      <c r="G33" s="15">
        <v>1</v>
      </c>
      <c r="J33" s="15">
        <f t="shared" si="4"/>
        <v>1</v>
      </c>
      <c r="K33" s="92"/>
      <c r="L33" s="98" t="e">
        <f t="shared" ca="1" si="5"/>
        <v>#NAME?</v>
      </c>
      <c r="P33" s="74">
        <f t="shared" si="6"/>
        <v>0</v>
      </c>
      <c r="Q33" s="63">
        <v>0</v>
      </c>
      <c r="R33" s="31">
        <f t="shared" si="7"/>
        <v>0</v>
      </c>
      <c r="S33" s="107"/>
    </row>
    <row r="34" spans="1:20" x14ac:dyDescent="0.15">
      <c r="A34" s="15">
        <v>28</v>
      </c>
      <c r="B34" s="76" t="s">
        <v>59</v>
      </c>
      <c r="C34" s="76" t="s">
        <v>59</v>
      </c>
      <c r="D34" s="77" t="s">
        <v>91</v>
      </c>
      <c r="E34" s="15" t="s">
        <v>61</v>
      </c>
      <c r="F34" s="15" t="s">
        <v>21</v>
      </c>
      <c r="G34" s="15">
        <v>1</v>
      </c>
      <c r="J34" s="15">
        <f t="shared" si="4"/>
        <v>1</v>
      </c>
      <c r="K34" s="92"/>
      <c r="L34" s="98" t="e">
        <f t="shared" ca="1" si="5"/>
        <v>#NAME?</v>
      </c>
      <c r="P34" s="74">
        <f t="shared" si="6"/>
        <v>0</v>
      </c>
      <c r="Q34" s="63">
        <v>0</v>
      </c>
      <c r="R34" s="31">
        <f t="shared" si="7"/>
        <v>0</v>
      </c>
      <c r="S34" s="107"/>
    </row>
    <row r="35" spans="1:20" x14ac:dyDescent="0.15">
      <c r="A35" s="15">
        <v>29</v>
      </c>
      <c r="B35" s="76" t="s">
        <v>59</v>
      </c>
      <c r="C35" s="76" t="s">
        <v>59</v>
      </c>
      <c r="D35" s="77" t="s">
        <v>92</v>
      </c>
      <c r="E35" s="15" t="s">
        <v>61</v>
      </c>
      <c r="F35" s="15" t="s">
        <v>21</v>
      </c>
      <c r="G35" s="15">
        <v>1</v>
      </c>
      <c r="J35" s="15">
        <f t="shared" si="4"/>
        <v>1</v>
      </c>
      <c r="K35" s="92"/>
      <c r="L35" s="98" t="e">
        <f t="shared" ca="1" si="5"/>
        <v>#NAME?</v>
      </c>
      <c r="P35" s="74">
        <f t="shared" si="6"/>
        <v>0</v>
      </c>
      <c r="Q35" s="63">
        <v>0</v>
      </c>
      <c r="R35" s="31">
        <f t="shared" si="7"/>
        <v>0</v>
      </c>
      <c r="S35" s="107"/>
    </row>
    <row r="36" spans="1:20" x14ac:dyDescent="0.15">
      <c r="A36" s="15">
        <v>30</v>
      </c>
      <c r="B36" s="76" t="s">
        <v>59</v>
      </c>
      <c r="C36" s="76" t="s">
        <v>59</v>
      </c>
      <c r="D36" s="77" t="s">
        <v>93</v>
      </c>
      <c r="E36" s="15" t="s">
        <v>61</v>
      </c>
      <c r="F36" s="15" t="s">
        <v>21</v>
      </c>
      <c r="G36" s="15">
        <v>1</v>
      </c>
      <c r="J36" s="15">
        <f t="shared" si="4"/>
        <v>1</v>
      </c>
      <c r="K36" s="92"/>
      <c r="L36" s="98" t="e">
        <f t="shared" ca="1" si="5"/>
        <v>#NAME?</v>
      </c>
      <c r="P36" s="74">
        <f t="shared" si="6"/>
        <v>0</v>
      </c>
      <c r="Q36" s="63">
        <v>0</v>
      </c>
      <c r="R36" s="31">
        <f t="shared" si="7"/>
        <v>0</v>
      </c>
      <c r="S36" s="107"/>
    </row>
    <row r="37" spans="1:20" s="87" customFormat="1" ht="12.75" x14ac:dyDescent="0.2">
      <c r="A37" s="16"/>
      <c r="B37" s="78" t="s">
        <v>59</v>
      </c>
      <c r="C37" s="78" t="s">
        <v>59</v>
      </c>
      <c r="D37" s="79" t="s">
        <v>94</v>
      </c>
      <c r="E37" s="16" t="s">
        <v>59</v>
      </c>
      <c r="F37" s="16"/>
      <c r="G37" s="16"/>
      <c r="H37" s="80"/>
      <c r="I37" s="80"/>
      <c r="J37" s="16"/>
      <c r="K37" s="91"/>
      <c r="L37" s="96"/>
      <c r="M37" s="82"/>
      <c r="N37" s="83"/>
      <c r="O37" s="83"/>
      <c r="P37" s="84"/>
      <c r="Q37" s="85"/>
      <c r="R37" s="86"/>
      <c r="S37" s="106"/>
      <c r="T37" s="16"/>
    </row>
    <row r="38" spans="1:20" ht="21" x14ac:dyDescent="0.15">
      <c r="A38" s="15">
        <v>31</v>
      </c>
      <c r="B38" s="76" t="s">
        <v>59</v>
      </c>
      <c r="C38" s="76" t="s">
        <v>59</v>
      </c>
      <c r="D38" s="77" t="s">
        <v>95</v>
      </c>
      <c r="E38" s="15" t="s">
        <v>61</v>
      </c>
      <c r="F38" s="15" t="s">
        <v>21</v>
      </c>
      <c r="G38" s="15">
        <v>1</v>
      </c>
      <c r="J38" s="15">
        <f>G38-I38+H38</f>
        <v>1</v>
      </c>
      <c r="K38" s="92"/>
      <c r="L38" s="98" t="e">
        <f ca="1">EUROToLetters(K38)</f>
        <v>#NAME?</v>
      </c>
      <c r="P38" s="74">
        <f>ROUND(G38*ROUND(K38,2),2)</f>
        <v>0</v>
      </c>
      <c r="Q38" s="63">
        <v>0</v>
      </c>
      <c r="R38" s="31">
        <f>ROUND(Q38*ROUND(P38,2),2)</f>
        <v>0</v>
      </c>
      <c r="S38" s="107"/>
    </row>
    <row r="39" spans="1:20" ht="31.5" x14ac:dyDescent="0.15">
      <c r="A39" s="15">
        <v>32</v>
      </c>
      <c r="B39" s="76" t="s">
        <v>59</v>
      </c>
      <c r="C39" s="76" t="s">
        <v>59</v>
      </c>
      <c r="D39" s="77" t="s">
        <v>96</v>
      </c>
      <c r="E39" s="15" t="s">
        <v>61</v>
      </c>
      <c r="F39" s="15" t="s">
        <v>21</v>
      </c>
      <c r="G39" s="15">
        <v>1</v>
      </c>
      <c r="J39" s="15">
        <f>G39-I39+H39</f>
        <v>1</v>
      </c>
      <c r="K39" s="92"/>
      <c r="L39" s="98" t="e">
        <f ca="1">EUROToLetters(K39)</f>
        <v>#NAME?</v>
      </c>
      <c r="P39" s="74">
        <f>ROUND(G39*ROUND(K39,2),2)</f>
        <v>0</v>
      </c>
      <c r="Q39" s="63">
        <v>0</v>
      </c>
      <c r="R39" s="31">
        <f>ROUND(Q39*ROUND(P39,2),2)</f>
        <v>0</v>
      </c>
      <c r="S39" s="107"/>
    </row>
    <row r="40" spans="1:20" s="87" customFormat="1" ht="12.75" x14ac:dyDescent="0.2">
      <c r="A40" s="16"/>
      <c r="B40" s="78" t="s">
        <v>59</v>
      </c>
      <c r="C40" s="78" t="s">
        <v>59</v>
      </c>
      <c r="D40" s="79" t="s">
        <v>97</v>
      </c>
      <c r="E40" s="16" t="s">
        <v>59</v>
      </c>
      <c r="F40" s="16"/>
      <c r="G40" s="16"/>
      <c r="H40" s="80"/>
      <c r="I40" s="80"/>
      <c r="J40" s="16"/>
      <c r="K40" s="91"/>
      <c r="L40" s="96"/>
      <c r="M40" s="82"/>
      <c r="N40" s="83"/>
      <c r="O40" s="83"/>
      <c r="P40" s="84"/>
      <c r="Q40" s="85"/>
      <c r="R40" s="86"/>
      <c r="S40" s="106"/>
      <c r="T40" s="16"/>
    </row>
    <row r="41" spans="1:20" s="87" customFormat="1" ht="12.75" x14ac:dyDescent="0.2">
      <c r="A41" s="16"/>
      <c r="B41" s="78" t="s">
        <v>59</v>
      </c>
      <c r="C41" s="78" t="s">
        <v>59</v>
      </c>
      <c r="D41" s="79" t="s">
        <v>98</v>
      </c>
      <c r="E41" s="16" t="s">
        <v>59</v>
      </c>
      <c r="F41" s="16"/>
      <c r="G41" s="16"/>
      <c r="H41" s="80"/>
      <c r="I41" s="80"/>
      <c r="J41" s="16"/>
      <c r="K41" s="91"/>
      <c r="L41" s="96"/>
      <c r="M41" s="82"/>
      <c r="N41" s="83"/>
      <c r="O41" s="83"/>
      <c r="P41" s="84"/>
      <c r="Q41" s="85"/>
      <c r="R41" s="86"/>
      <c r="S41" s="106"/>
      <c r="T41" s="16"/>
    </row>
    <row r="42" spans="1:20" x14ac:dyDescent="0.15">
      <c r="A42" s="15">
        <v>33</v>
      </c>
      <c r="B42" s="76" t="s">
        <v>59</v>
      </c>
      <c r="C42" s="76" t="s">
        <v>59</v>
      </c>
      <c r="D42" s="77" t="s">
        <v>99</v>
      </c>
      <c r="E42" s="15" t="s">
        <v>61</v>
      </c>
      <c r="F42" s="15" t="s">
        <v>21</v>
      </c>
      <c r="G42" s="15">
        <v>1</v>
      </c>
      <c r="J42" s="15">
        <f>G42-I42+H42</f>
        <v>1</v>
      </c>
      <c r="K42" s="92"/>
      <c r="L42" s="98" t="e">
        <f ca="1">EUROToLetters(K42)</f>
        <v>#NAME?</v>
      </c>
      <c r="P42" s="74">
        <f>ROUND(G42*ROUND(K42,2),2)</f>
        <v>0</v>
      </c>
      <c r="Q42" s="63">
        <v>0</v>
      </c>
      <c r="R42" s="31">
        <f>ROUND(Q42*ROUND(P42,2),2)</f>
        <v>0</v>
      </c>
      <c r="S42" s="107"/>
    </row>
    <row r="43" spans="1:20" x14ac:dyDescent="0.15">
      <c r="A43" s="15">
        <v>34</v>
      </c>
      <c r="B43" s="76" t="s">
        <v>59</v>
      </c>
      <c r="C43" s="76" t="s">
        <v>59</v>
      </c>
      <c r="D43" s="77" t="s">
        <v>100</v>
      </c>
      <c r="E43" s="15" t="s">
        <v>61</v>
      </c>
      <c r="F43" s="15" t="s">
        <v>21</v>
      </c>
      <c r="G43" s="15">
        <v>1</v>
      </c>
      <c r="J43" s="15">
        <f>G43-I43+H43</f>
        <v>1</v>
      </c>
      <c r="K43" s="92"/>
      <c r="L43" s="98" t="e">
        <f ca="1">EUROToLetters(K43)</f>
        <v>#NAME?</v>
      </c>
      <c r="P43" s="74">
        <f>ROUND(G43*ROUND(K43,2),2)</f>
        <v>0</v>
      </c>
      <c r="Q43" s="63">
        <v>0</v>
      </c>
      <c r="R43" s="31">
        <f>ROUND(Q43*ROUND(P43,2),2)</f>
        <v>0</v>
      </c>
      <c r="S43" s="107"/>
    </row>
    <row r="44" spans="1:20" x14ac:dyDescent="0.15">
      <c r="A44" s="15">
        <v>35</v>
      </c>
      <c r="B44" s="76" t="s">
        <v>59</v>
      </c>
      <c r="C44" s="76" t="s">
        <v>59</v>
      </c>
      <c r="D44" s="77" t="s">
        <v>101</v>
      </c>
      <c r="E44" s="15" t="s">
        <v>61</v>
      </c>
      <c r="F44" s="15" t="s">
        <v>21</v>
      </c>
      <c r="G44" s="15">
        <v>1</v>
      </c>
      <c r="J44" s="15">
        <f>G44-I44+H44</f>
        <v>1</v>
      </c>
      <c r="K44" s="92"/>
      <c r="L44" s="98" t="e">
        <f ca="1">EUROToLetters(K44)</f>
        <v>#NAME?</v>
      </c>
      <c r="P44" s="74">
        <f>ROUND(G44*ROUND(K44,2),2)</f>
        <v>0</v>
      </c>
      <c r="Q44" s="63">
        <v>0</v>
      </c>
      <c r="R44" s="31">
        <f>ROUND(Q44*ROUND(P44,2),2)</f>
        <v>0</v>
      </c>
      <c r="S44" s="107"/>
    </row>
    <row r="45" spans="1:20" x14ac:dyDescent="0.15">
      <c r="A45" s="15">
        <v>36</v>
      </c>
      <c r="B45" s="76" t="s">
        <v>59</v>
      </c>
      <c r="C45" s="76" t="s">
        <v>59</v>
      </c>
      <c r="D45" s="77" t="s">
        <v>102</v>
      </c>
      <c r="E45" s="15" t="s">
        <v>61</v>
      </c>
      <c r="F45" s="15" t="s">
        <v>21</v>
      </c>
      <c r="G45" s="15">
        <v>1</v>
      </c>
      <c r="J45" s="15">
        <f>G45-I45+H45</f>
        <v>1</v>
      </c>
      <c r="K45" s="92"/>
      <c r="L45" s="98" t="e">
        <f ca="1">EUROToLetters(K45)</f>
        <v>#NAME?</v>
      </c>
      <c r="P45" s="74">
        <f>ROUND(G45*ROUND(K45,2),2)</f>
        <v>0</v>
      </c>
      <c r="Q45" s="63">
        <v>0</v>
      </c>
      <c r="R45" s="31">
        <f>ROUND(Q45*ROUND(P45,2),2)</f>
        <v>0</v>
      </c>
      <c r="S45" s="107"/>
    </row>
    <row r="46" spans="1:20" s="87" customFormat="1" ht="12.75" x14ac:dyDescent="0.2">
      <c r="A46" s="16"/>
      <c r="B46" s="78" t="s">
        <v>59</v>
      </c>
      <c r="C46" s="78" t="s">
        <v>59</v>
      </c>
      <c r="D46" s="79" t="s">
        <v>103</v>
      </c>
      <c r="E46" s="16" t="s">
        <v>59</v>
      </c>
      <c r="F46" s="16"/>
      <c r="G46" s="16"/>
      <c r="H46" s="80"/>
      <c r="I46" s="80"/>
      <c r="J46" s="16"/>
      <c r="K46" s="91"/>
      <c r="L46" s="96"/>
      <c r="M46" s="82"/>
      <c r="N46" s="83"/>
      <c r="O46" s="83"/>
      <c r="P46" s="84"/>
      <c r="Q46" s="85"/>
      <c r="R46" s="86"/>
      <c r="S46" s="106"/>
      <c r="T46" s="16"/>
    </row>
    <row r="47" spans="1:20" x14ac:dyDescent="0.15">
      <c r="A47" s="15">
        <v>37</v>
      </c>
      <c r="B47" s="76" t="s">
        <v>59</v>
      </c>
      <c r="C47" s="76" t="s">
        <v>59</v>
      </c>
      <c r="D47" s="77" t="s">
        <v>104</v>
      </c>
      <c r="E47" s="15" t="s">
        <v>61</v>
      </c>
      <c r="F47" s="15" t="s">
        <v>105</v>
      </c>
      <c r="G47" s="15">
        <v>1</v>
      </c>
      <c r="J47" s="15">
        <f t="shared" ref="J47:J58" si="8">G47-I47+H47</f>
        <v>1</v>
      </c>
      <c r="K47" s="92"/>
      <c r="L47" s="98" t="e">
        <f t="shared" ref="L47:L58" ca="1" si="9">EUROToLetters(K47)</f>
        <v>#NAME?</v>
      </c>
      <c r="P47" s="74">
        <f t="shared" ref="P47:P58" si="10">ROUND(G47*ROUND(K47,2),2)</f>
        <v>0</v>
      </c>
      <c r="Q47" s="63">
        <v>0</v>
      </c>
      <c r="R47" s="31">
        <f t="shared" ref="R47:R58" si="11">ROUND(Q47*ROUND(P47,2),2)</f>
        <v>0</v>
      </c>
      <c r="S47" s="107"/>
    </row>
    <row r="48" spans="1:20" x14ac:dyDescent="0.15">
      <c r="A48" s="15">
        <v>38</v>
      </c>
      <c r="B48" s="76" t="s">
        <v>59</v>
      </c>
      <c r="C48" s="76" t="s">
        <v>59</v>
      </c>
      <c r="D48" s="77" t="s">
        <v>106</v>
      </c>
      <c r="E48" s="15" t="s">
        <v>61</v>
      </c>
      <c r="F48" s="15" t="s">
        <v>105</v>
      </c>
      <c r="G48" s="15">
        <v>1</v>
      </c>
      <c r="J48" s="15">
        <f t="shared" si="8"/>
        <v>1</v>
      </c>
      <c r="K48" s="92"/>
      <c r="L48" s="98" t="e">
        <f t="shared" ca="1" si="9"/>
        <v>#NAME?</v>
      </c>
      <c r="P48" s="74">
        <f t="shared" si="10"/>
        <v>0</v>
      </c>
      <c r="Q48" s="63">
        <v>0</v>
      </c>
      <c r="R48" s="31">
        <f t="shared" si="11"/>
        <v>0</v>
      </c>
      <c r="S48" s="107"/>
    </row>
    <row r="49" spans="1:20" x14ac:dyDescent="0.15">
      <c r="A49" s="15">
        <v>39</v>
      </c>
      <c r="B49" s="76" t="s">
        <v>59</v>
      </c>
      <c r="C49" s="76" t="s">
        <v>59</v>
      </c>
      <c r="D49" s="77" t="s">
        <v>107</v>
      </c>
      <c r="E49" s="15" t="s">
        <v>61</v>
      </c>
      <c r="F49" s="15" t="s">
        <v>105</v>
      </c>
      <c r="G49" s="15">
        <v>1</v>
      </c>
      <c r="J49" s="15">
        <f t="shared" si="8"/>
        <v>1</v>
      </c>
      <c r="K49" s="92"/>
      <c r="L49" s="98" t="e">
        <f t="shared" ca="1" si="9"/>
        <v>#NAME?</v>
      </c>
      <c r="P49" s="74">
        <f t="shared" si="10"/>
        <v>0</v>
      </c>
      <c r="Q49" s="63">
        <v>0</v>
      </c>
      <c r="R49" s="31">
        <f t="shared" si="11"/>
        <v>0</v>
      </c>
      <c r="S49" s="107"/>
    </row>
    <row r="50" spans="1:20" x14ac:dyDescent="0.15">
      <c r="A50" s="15">
        <v>40</v>
      </c>
      <c r="B50" s="76" t="s">
        <v>59</v>
      </c>
      <c r="C50" s="76" t="s">
        <v>59</v>
      </c>
      <c r="D50" s="77" t="s">
        <v>108</v>
      </c>
      <c r="E50" s="15" t="s">
        <v>61</v>
      </c>
      <c r="F50" s="15" t="s">
        <v>105</v>
      </c>
      <c r="G50" s="15">
        <v>1</v>
      </c>
      <c r="J50" s="15">
        <f t="shared" si="8"/>
        <v>1</v>
      </c>
      <c r="K50" s="92"/>
      <c r="L50" s="98" t="e">
        <f t="shared" ca="1" si="9"/>
        <v>#NAME?</v>
      </c>
      <c r="P50" s="74">
        <f t="shared" si="10"/>
        <v>0</v>
      </c>
      <c r="Q50" s="63">
        <v>0</v>
      </c>
      <c r="R50" s="31">
        <f t="shared" si="11"/>
        <v>0</v>
      </c>
      <c r="S50" s="107"/>
    </row>
    <row r="51" spans="1:20" x14ac:dyDescent="0.15">
      <c r="A51" s="15">
        <v>41</v>
      </c>
      <c r="B51" s="76" t="s">
        <v>59</v>
      </c>
      <c r="C51" s="76" t="s">
        <v>59</v>
      </c>
      <c r="D51" s="77" t="s">
        <v>109</v>
      </c>
      <c r="E51" s="15" t="s">
        <v>61</v>
      </c>
      <c r="F51" s="15" t="s">
        <v>105</v>
      </c>
      <c r="G51" s="15">
        <v>1</v>
      </c>
      <c r="J51" s="15">
        <f t="shared" si="8"/>
        <v>1</v>
      </c>
      <c r="K51" s="92"/>
      <c r="L51" s="98" t="e">
        <f t="shared" ca="1" si="9"/>
        <v>#NAME?</v>
      </c>
      <c r="P51" s="74">
        <f t="shared" si="10"/>
        <v>0</v>
      </c>
      <c r="Q51" s="63">
        <v>0</v>
      </c>
      <c r="R51" s="31">
        <f t="shared" si="11"/>
        <v>0</v>
      </c>
      <c r="S51" s="107"/>
    </row>
    <row r="52" spans="1:20" ht="21" x14ac:dyDescent="0.15">
      <c r="A52" s="15">
        <v>42</v>
      </c>
      <c r="B52" s="76" t="s">
        <v>59</v>
      </c>
      <c r="C52" s="76" t="s">
        <v>59</v>
      </c>
      <c r="D52" s="77" t="s">
        <v>110</v>
      </c>
      <c r="E52" s="15" t="s">
        <v>61</v>
      </c>
      <c r="F52" s="15" t="s">
        <v>105</v>
      </c>
      <c r="G52" s="15">
        <v>1</v>
      </c>
      <c r="J52" s="15">
        <f t="shared" si="8"/>
        <v>1</v>
      </c>
      <c r="K52" s="92"/>
      <c r="L52" s="98" t="e">
        <f t="shared" ca="1" si="9"/>
        <v>#NAME?</v>
      </c>
      <c r="P52" s="74">
        <f t="shared" si="10"/>
        <v>0</v>
      </c>
      <c r="Q52" s="63">
        <v>0</v>
      </c>
      <c r="R52" s="31">
        <f t="shared" si="11"/>
        <v>0</v>
      </c>
      <c r="S52" s="107"/>
    </row>
    <row r="53" spans="1:20" x14ac:dyDescent="0.15">
      <c r="A53" s="15">
        <v>43</v>
      </c>
      <c r="B53" s="76" t="s">
        <v>59</v>
      </c>
      <c r="C53" s="76" t="s">
        <v>59</v>
      </c>
      <c r="D53" s="77" t="s">
        <v>111</v>
      </c>
      <c r="E53" s="15" t="s">
        <v>61</v>
      </c>
      <c r="F53" s="15" t="s">
        <v>105</v>
      </c>
      <c r="G53" s="15">
        <v>1</v>
      </c>
      <c r="J53" s="15">
        <f t="shared" si="8"/>
        <v>1</v>
      </c>
      <c r="K53" s="92"/>
      <c r="L53" s="98" t="e">
        <f t="shared" ca="1" si="9"/>
        <v>#NAME?</v>
      </c>
      <c r="P53" s="74">
        <f t="shared" si="10"/>
        <v>0</v>
      </c>
      <c r="Q53" s="63">
        <v>0</v>
      </c>
      <c r="R53" s="31">
        <f t="shared" si="11"/>
        <v>0</v>
      </c>
      <c r="S53" s="107"/>
    </row>
    <row r="54" spans="1:20" x14ac:dyDescent="0.15">
      <c r="A54" s="15">
        <v>44</v>
      </c>
      <c r="B54" s="76" t="s">
        <v>59</v>
      </c>
      <c r="C54" s="76" t="s">
        <v>59</v>
      </c>
      <c r="D54" s="77" t="s">
        <v>112</v>
      </c>
      <c r="E54" s="15" t="s">
        <v>61</v>
      </c>
      <c r="F54" s="15" t="s">
        <v>105</v>
      </c>
      <c r="G54" s="15">
        <v>1</v>
      </c>
      <c r="J54" s="15">
        <f t="shared" si="8"/>
        <v>1</v>
      </c>
      <c r="K54" s="92"/>
      <c r="L54" s="98" t="e">
        <f t="shared" ca="1" si="9"/>
        <v>#NAME?</v>
      </c>
      <c r="P54" s="74">
        <f t="shared" si="10"/>
        <v>0</v>
      </c>
      <c r="Q54" s="63">
        <v>0</v>
      </c>
      <c r="R54" s="31">
        <f t="shared" si="11"/>
        <v>0</v>
      </c>
      <c r="S54" s="107"/>
    </row>
    <row r="55" spans="1:20" x14ac:dyDescent="0.15">
      <c r="A55" s="15">
        <v>45</v>
      </c>
      <c r="B55" s="76" t="s">
        <v>59</v>
      </c>
      <c r="C55" s="76" t="s">
        <v>59</v>
      </c>
      <c r="D55" s="77" t="s">
        <v>113</v>
      </c>
      <c r="E55" s="15" t="s">
        <v>61</v>
      </c>
      <c r="F55" s="15" t="s">
        <v>59</v>
      </c>
      <c r="G55" s="15">
        <v>1</v>
      </c>
      <c r="J55" s="15">
        <f t="shared" si="8"/>
        <v>1</v>
      </c>
      <c r="K55" s="92"/>
      <c r="L55" s="98" t="e">
        <f t="shared" ca="1" si="9"/>
        <v>#NAME?</v>
      </c>
      <c r="P55" s="74">
        <f t="shared" si="10"/>
        <v>0</v>
      </c>
      <c r="Q55" s="63">
        <v>0</v>
      </c>
      <c r="R55" s="31">
        <f t="shared" si="11"/>
        <v>0</v>
      </c>
      <c r="S55" s="107"/>
    </row>
    <row r="56" spans="1:20" x14ac:dyDescent="0.15">
      <c r="A56" s="15">
        <v>46</v>
      </c>
      <c r="B56" s="76" t="s">
        <v>59</v>
      </c>
      <c r="C56" s="76" t="s">
        <v>59</v>
      </c>
      <c r="D56" s="77" t="s">
        <v>114</v>
      </c>
      <c r="E56" s="15" t="s">
        <v>61</v>
      </c>
      <c r="F56" s="15" t="s">
        <v>21</v>
      </c>
      <c r="G56" s="15">
        <v>1</v>
      </c>
      <c r="J56" s="15">
        <f t="shared" si="8"/>
        <v>1</v>
      </c>
      <c r="K56" s="92"/>
      <c r="L56" s="98" t="e">
        <f t="shared" ca="1" si="9"/>
        <v>#NAME?</v>
      </c>
      <c r="P56" s="74">
        <f t="shared" si="10"/>
        <v>0</v>
      </c>
      <c r="Q56" s="63">
        <v>0</v>
      </c>
      <c r="R56" s="31">
        <f t="shared" si="11"/>
        <v>0</v>
      </c>
      <c r="S56" s="107"/>
    </row>
    <row r="57" spans="1:20" x14ac:dyDescent="0.15">
      <c r="A57" s="15">
        <v>47</v>
      </c>
      <c r="B57" s="76" t="s">
        <v>59</v>
      </c>
      <c r="C57" s="76" t="s">
        <v>59</v>
      </c>
      <c r="D57" s="77" t="s">
        <v>115</v>
      </c>
      <c r="E57" s="15" t="s">
        <v>61</v>
      </c>
      <c r="F57" s="15" t="s">
        <v>105</v>
      </c>
      <c r="G57" s="15">
        <v>1</v>
      </c>
      <c r="J57" s="15">
        <f t="shared" si="8"/>
        <v>1</v>
      </c>
      <c r="K57" s="92"/>
      <c r="L57" s="98" t="e">
        <f t="shared" ca="1" si="9"/>
        <v>#NAME?</v>
      </c>
      <c r="P57" s="74">
        <f t="shared" si="10"/>
        <v>0</v>
      </c>
      <c r="Q57" s="63">
        <v>0</v>
      </c>
      <c r="R57" s="31">
        <f t="shared" si="11"/>
        <v>0</v>
      </c>
      <c r="S57" s="107"/>
    </row>
    <row r="58" spans="1:20" x14ac:dyDescent="0.15">
      <c r="A58" s="15">
        <v>48</v>
      </c>
      <c r="B58" s="76" t="s">
        <v>59</v>
      </c>
      <c r="C58" s="76" t="s">
        <v>59</v>
      </c>
      <c r="D58" s="77" t="s">
        <v>116</v>
      </c>
      <c r="E58" s="15" t="s">
        <v>61</v>
      </c>
      <c r="F58" s="15" t="s">
        <v>105</v>
      </c>
      <c r="G58" s="15">
        <v>1</v>
      </c>
      <c r="J58" s="15">
        <f t="shared" si="8"/>
        <v>1</v>
      </c>
      <c r="K58" s="92"/>
      <c r="L58" s="98" t="e">
        <f t="shared" ca="1" si="9"/>
        <v>#NAME?</v>
      </c>
      <c r="P58" s="74">
        <f t="shared" si="10"/>
        <v>0</v>
      </c>
      <c r="Q58" s="63">
        <v>0</v>
      </c>
      <c r="R58" s="31">
        <f t="shared" si="11"/>
        <v>0</v>
      </c>
      <c r="S58" s="107"/>
    </row>
    <row r="59" spans="1:20" s="87" customFormat="1" ht="12.75" x14ac:dyDescent="0.2">
      <c r="A59" s="16"/>
      <c r="B59" s="78" t="s">
        <v>59</v>
      </c>
      <c r="C59" s="78" t="s">
        <v>59</v>
      </c>
      <c r="D59" s="79" t="s">
        <v>117</v>
      </c>
      <c r="E59" s="16" t="s">
        <v>59</v>
      </c>
      <c r="F59" s="16"/>
      <c r="G59" s="16"/>
      <c r="H59" s="80"/>
      <c r="I59" s="80"/>
      <c r="J59" s="16"/>
      <c r="K59" s="91"/>
      <c r="L59" s="96"/>
      <c r="M59" s="82"/>
      <c r="N59" s="83"/>
      <c r="O59" s="83"/>
      <c r="P59" s="84"/>
      <c r="Q59" s="85"/>
      <c r="R59" s="86"/>
      <c r="S59" s="106"/>
      <c r="T59" s="16"/>
    </row>
    <row r="60" spans="1:20" ht="21" x14ac:dyDescent="0.15">
      <c r="A60" s="15">
        <v>49</v>
      </c>
      <c r="B60" s="76" t="s">
        <v>59</v>
      </c>
      <c r="C60" s="76" t="s">
        <v>59</v>
      </c>
      <c r="D60" s="77" t="s">
        <v>118</v>
      </c>
      <c r="E60" s="15" t="s">
        <v>61</v>
      </c>
      <c r="F60" s="15" t="s">
        <v>105</v>
      </c>
      <c r="G60" s="15">
        <v>1</v>
      </c>
      <c r="J60" s="15">
        <f t="shared" ref="J60:J67" si="12">G60-I60+H60</f>
        <v>1</v>
      </c>
      <c r="K60" s="92"/>
      <c r="L60" s="98" t="e">
        <f t="shared" ref="L60:L67" ca="1" si="13">EUROToLetters(K60)</f>
        <v>#NAME?</v>
      </c>
      <c r="P60" s="74">
        <f t="shared" ref="P60:P67" si="14">ROUND(G60*ROUND(K60,2),2)</f>
        <v>0</v>
      </c>
      <c r="Q60" s="63">
        <v>0</v>
      </c>
      <c r="R60" s="31">
        <f t="shared" ref="R60:R67" si="15">ROUND(Q60*ROUND(P60,2),2)</f>
        <v>0</v>
      </c>
      <c r="S60" s="107"/>
    </row>
    <row r="61" spans="1:20" x14ac:dyDescent="0.15">
      <c r="A61" s="15">
        <v>50</v>
      </c>
      <c r="B61" s="76" t="s">
        <v>59</v>
      </c>
      <c r="C61" s="76" t="s">
        <v>59</v>
      </c>
      <c r="D61" s="77" t="s">
        <v>119</v>
      </c>
      <c r="E61" s="15" t="s">
        <v>61</v>
      </c>
      <c r="F61" s="15" t="s">
        <v>105</v>
      </c>
      <c r="G61" s="15">
        <v>1</v>
      </c>
      <c r="J61" s="15">
        <f t="shared" si="12"/>
        <v>1</v>
      </c>
      <c r="K61" s="92"/>
      <c r="L61" s="98" t="e">
        <f t="shared" ca="1" si="13"/>
        <v>#NAME?</v>
      </c>
      <c r="P61" s="74">
        <f t="shared" si="14"/>
        <v>0</v>
      </c>
      <c r="Q61" s="63">
        <v>0</v>
      </c>
      <c r="R61" s="31">
        <f t="shared" si="15"/>
        <v>0</v>
      </c>
      <c r="S61" s="107"/>
    </row>
    <row r="62" spans="1:20" ht="21" x14ac:dyDescent="0.15">
      <c r="A62" s="15">
        <v>51</v>
      </c>
      <c r="B62" s="76" t="s">
        <v>59</v>
      </c>
      <c r="C62" s="76" t="s">
        <v>59</v>
      </c>
      <c r="D62" s="77" t="s">
        <v>120</v>
      </c>
      <c r="E62" s="15" t="s">
        <v>61</v>
      </c>
      <c r="F62" s="15" t="s">
        <v>105</v>
      </c>
      <c r="G62" s="15">
        <v>1</v>
      </c>
      <c r="J62" s="15">
        <f t="shared" si="12"/>
        <v>1</v>
      </c>
      <c r="K62" s="92"/>
      <c r="L62" s="98" t="e">
        <f t="shared" ca="1" si="13"/>
        <v>#NAME?</v>
      </c>
      <c r="P62" s="74">
        <f t="shared" si="14"/>
        <v>0</v>
      </c>
      <c r="Q62" s="63">
        <v>0</v>
      </c>
      <c r="R62" s="31">
        <f t="shared" si="15"/>
        <v>0</v>
      </c>
      <c r="S62" s="107"/>
    </row>
    <row r="63" spans="1:20" ht="21" x14ac:dyDescent="0.15">
      <c r="A63" s="15">
        <v>52</v>
      </c>
      <c r="B63" s="76" t="s">
        <v>59</v>
      </c>
      <c r="C63" s="76" t="s">
        <v>59</v>
      </c>
      <c r="D63" s="77" t="s">
        <v>121</v>
      </c>
      <c r="E63" s="15" t="s">
        <v>61</v>
      </c>
      <c r="F63" s="15" t="s">
        <v>105</v>
      </c>
      <c r="G63" s="15">
        <v>1</v>
      </c>
      <c r="J63" s="15">
        <f t="shared" si="12"/>
        <v>1</v>
      </c>
      <c r="K63" s="92"/>
      <c r="L63" s="98" t="e">
        <f t="shared" ca="1" si="13"/>
        <v>#NAME?</v>
      </c>
      <c r="P63" s="74">
        <f t="shared" si="14"/>
        <v>0</v>
      </c>
      <c r="Q63" s="63">
        <v>0</v>
      </c>
      <c r="R63" s="31">
        <f t="shared" si="15"/>
        <v>0</v>
      </c>
      <c r="S63" s="107"/>
    </row>
    <row r="64" spans="1:20" ht="21" x14ac:dyDescent="0.15">
      <c r="A64" s="15">
        <v>53</v>
      </c>
      <c r="B64" s="76" t="s">
        <v>59</v>
      </c>
      <c r="C64" s="76" t="s">
        <v>59</v>
      </c>
      <c r="D64" s="77" t="s">
        <v>122</v>
      </c>
      <c r="E64" s="15" t="s">
        <v>61</v>
      </c>
      <c r="F64" s="15" t="s">
        <v>105</v>
      </c>
      <c r="G64" s="15">
        <v>1</v>
      </c>
      <c r="J64" s="15">
        <f t="shared" si="12"/>
        <v>1</v>
      </c>
      <c r="K64" s="92"/>
      <c r="L64" s="98" t="e">
        <f t="shared" ca="1" si="13"/>
        <v>#NAME?</v>
      </c>
      <c r="P64" s="74">
        <f t="shared" si="14"/>
        <v>0</v>
      </c>
      <c r="Q64" s="63">
        <v>0</v>
      </c>
      <c r="R64" s="31">
        <f t="shared" si="15"/>
        <v>0</v>
      </c>
      <c r="S64" s="107"/>
    </row>
    <row r="65" spans="1:20" ht="21" x14ac:dyDescent="0.15">
      <c r="A65" s="15">
        <v>54</v>
      </c>
      <c r="B65" s="76" t="s">
        <v>59</v>
      </c>
      <c r="C65" s="76" t="s">
        <v>59</v>
      </c>
      <c r="D65" s="77" t="s">
        <v>123</v>
      </c>
      <c r="E65" s="15" t="s">
        <v>61</v>
      </c>
      <c r="F65" s="15" t="s">
        <v>105</v>
      </c>
      <c r="G65" s="15">
        <v>1</v>
      </c>
      <c r="J65" s="15">
        <f t="shared" si="12"/>
        <v>1</v>
      </c>
      <c r="K65" s="92"/>
      <c r="L65" s="98" t="e">
        <f t="shared" ca="1" si="13"/>
        <v>#NAME?</v>
      </c>
      <c r="P65" s="74">
        <f t="shared" si="14"/>
        <v>0</v>
      </c>
      <c r="Q65" s="63">
        <v>0</v>
      </c>
      <c r="R65" s="31">
        <f t="shared" si="15"/>
        <v>0</v>
      </c>
      <c r="S65" s="107"/>
    </row>
    <row r="66" spans="1:20" ht="21" x14ac:dyDescent="0.15">
      <c r="A66" s="15">
        <v>55</v>
      </c>
      <c r="B66" s="76" t="s">
        <v>59</v>
      </c>
      <c r="C66" s="76" t="s">
        <v>59</v>
      </c>
      <c r="D66" s="77" t="s">
        <v>124</v>
      </c>
      <c r="E66" s="15" t="s">
        <v>61</v>
      </c>
      <c r="F66" s="15" t="s">
        <v>105</v>
      </c>
      <c r="G66" s="15">
        <v>1</v>
      </c>
      <c r="J66" s="15">
        <f t="shared" si="12"/>
        <v>1</v>
      </c>
      <c r="K66" s="92"/>
      <c r="L66" s="98" t="e">
        <f t="shared" ca="1" si="13"/>
        <v>#NAME?</v>
      </c>
      <c r="P66" s="74">
        <f t="shared" si="14"/>
        <v>0</v>
      </c>
      <c r="Q66" s="63">
        <v>0</v>
      </c>
      <c r="R66" s="31">
        <f t="shared" si="15"/>
        <v>0</v>
      </c>
      <c r="S66" s="107"/>
    </row>
    <row r="67" spans="1:20" x14ac:dyDescent="0.15">
      <c r="A67" s="15">
        <v>56</v>
      </c>
      <c r="B67" s="76" t="s">
        <v>59</v>
      </c>
      <c r="C67" s="76" t="s">
        <v>59</v>
      </c>
      <c r="D67" s="77" t="s">
        <v>125</v>
      </c>
      <c r="E67" s="15" t="s">
        <v>61</v>
      </c>
      <c r="F67" s="15" t="s">
        <v>105</v>
      </c>
      <c r="G67" s="15">
        <v>1</v>
      </c>
      <c r="J67" s="15">
        <f t="shared" si="12"/>
        <v>1</v>
      </c>
      <c r="K67" s="92"/>
      <c r="L67" s="98" t="e">
        <f t="shared" ca="1" si="13"/>
        <v>#NAME?</v>
      </c>
      <c r="P67" s="74">
        <f t="shared" si="14"/>
        <v>0</v>
      </c>
      <c r="Q67" s="63">
        <v>0</v>
      </c>
      <c r="R67" s="31">
        <f t="shared" si="15"/>
        <v>0</v>
      </c>
      <c r="S67" s="107"/>
    </row>
    <row r="68" spans="1:20" s="87" customFormat="1" ht="32.25" x14ac:dyDescent="0.2">
      <c r="A68" s="16"/>
      <c r="B68" s="78" t="s">
        <v>59</v>
      </c>
      <c r="C68" s="78" t="s">
        <v>59</v>
      </c>
      <c r="D68" s="79" t="s">
        <v>126</v>
      </c>
      <c r="E68" s="16" t="s">
        <v>59</v>
      </c>
      <c r="F68" s="16"/>
      <c r="G68" s="16"/>
      <c r="H68" s="80"/>
      <c r="I68" s="80"/>
      <c r="J68" s="16"/>
      <c r="K68" s="91"/>
      <c r="L68" s="96"/>
      <c r="M68" s="82"/>
      <c r="N68" s="83"/>
      <c r="O68" s="83"/>
      <c r="P68" s="84"/>
      <c r="Q68" s="85"/>
      <c r="R68" s="86"/>
      <c r="S68" s="106"/>
      <c r="T68" s="16"/>
    </row>
    <row r="69" spans="1:20" x14ac:dyDescent="0.15">
      <c r="K69" s="92"/>
      <c r="L69" s="98"/>
      <c r="S69" s="107"/>
    </row>
    <row r="70" spans="1:20" ht="15" customHeight="1" x14ac:dyDescent="0.15">
      <c r="A70" s="2" t="s">
        <v>127</v>
      </c>
      <c r="B70" s="1"/>
      <c r="C70" s="1"/>
      <c r="D70" s="147"/>
      <c r="E70" s="1"/>
      <c r="F70" s="1"/>
      <c r="G70" s="1"/>
      <c r="H70" s="148"/>
      <c r="I70" s="148"/>
      <c r="J70" s="1"/>
      <c r="K70" s="149"/>
      <c r="L70" s="2"/>
      <c r="M70" s="101"/>
      <c r="N70" s="102"/>
      <c r="O70" s="102"/>
      <c r="P70" s="73">
        <f>SUM(P6:P67)</f>
        <v>0</v>
      </c>
      <c r="Q70" s="103"/>
      <c r="R70" s="30"/>
      <c r="S70" s="100"/>
      <c r="T70" s="99"/>
    </row>
    <row r="71" spans="1:20" x14ac:dyDescent="0.15">
      <c r="A71" s="150" t="s">
        <v>128</v>
      </c>
      <c r="B71" s="150"/>
      <c r="C71" s="150"/>
      <c r="D71" s="150"/>
      <c r="E71" s="150"/>
      <c r="F71" s="150"/>
      <c r="G71" s="150"/>
      <c r="H71" s="151"/>
      <c r="I71" s="151"/>
      <c r="J71" s="150"/>
      <c r="K71" s="152"/>
      <c r="L71" s="151"/>
      <c r="M71" s="153"/>
      <c r="N71" s="152"/>
      <c r="O71" s="152"/>
      <c r="P71" s="154"/>
      <c r="Q71" s="155"/>
      <c r="R71" s="156"/>
      <c r="S71" s="150"/>
      <c r="T71" s="150"/>
    </row>
    <row r="72" spans="1:20" x14ac:dyDescent="0.15">
      <c r="A72" s="150"/>
      <c r="B72" s="150"/>
      <c r="C72" s="150"/>
      <c r="D72" s="150"/>
      <c r="E72" s="150"/>
      <c r="F72" s="150"/>
      <c r="G72" s="150"/>
      <c r="H72" s="151"/>
      <c r="I72" s="151"/>
      <c r="J72" s="150"/>
      <c r="K72" s="152"/>
      <c r="L72" s="151"/>
      <c r="M72" s="153"/>
      <c r="N72" s="152"/>
      <c r="O72" s="152"/>
      <c r="P72" s="154"/>
      <c r="Q72" s="155"/>
      <c r="R72" s="156"/>
      <c r="S72" s="150"/>
      <c r="T72" s="150"/>
    </row>
    <row r="73" spans="1:20" x14ac:dyDescent="0.15">
      <c r="A73" s="150"/>
      <c r="B73" s="150"/>
      <c r="C73" s="150"/>
      <c r="D73" s="150"/>
      <c r="E73" s="150"/>
      <c r="F73" s="150"/>
      <c r="G73" s="150"/>
      <c r="H73" s="151"/>
      <c r="I73" s="151"/>
      <c r="J73" s="150"/>
      <c r="K73" s="152"/>
      <c r="L73" s="151"/>
      <c r="M73" s="153"/>
      <c r="N73" s="152"/>
      <c r="O73" s="152"/>
      <c r="P73" s="154"/>
      <c r="Q73" s="155"/>
      <c r="R73" s="156"/>
      <c r="S73" s="150"/>
      <c r="T73" s="150"/>
    </row>
    <row r="74" spans="1:20" x14ac:dyDescent="0.15">
      <c r="A74" s="150"/>
      <c r="B74" s="150"/>
      <c r="C74" s="150"/>
      <c r="D74" s="150"/>
      <c r="E74" s="150"/>
      <c r="F74" s="150"/>
      <c r="G74" s="150"/>
      <c r="H74" s="151"/>
      <c r="I74" s="151"/>
      <c r="J74" s="150"/>
      <c r="K74" s="152"/>
      <c r="L74" s="151"/>
      <c r="M74" s="153"/>
      <c r="N74" s="152"/>
      <c r="O74" s="152"/>
      <c r="P74" s="154"/>
      <c r="Q74" s="155"/>
      <c r="R74" s="156"/>
      <c r="S74" s="150"/>
      <c r="T74" s="150"/>
    </row>
  </sheetData>
  <sheetProtection sheet="1" formatCells="0" formatColumns="0" formatRows="0"/>
  <mergeCells count="3">
    <mergeCell ref="A3:T3"/>
    <mergeCell ref="A70:L70"/>
    <mergeCell ref="A71:T74"/>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BPU valant DQE
  “Acquisition d’équipements de protection individuelle, de vêtements et accessoires de travail - Lot 1 (Personnel de la Mairie de Macouria, hors Police Municipale)”</oddHeader>
    <oddFooter>&amp;CRéférence DCE : 2024AO21-L01&amp;R&amp;P/&amp;N</oddFooter>
    <firstFooter>&amp;CRéférence DCE : 2024AO21-L01&amp;R&amp;P/&amp;N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46"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108"/>
      <c r="B1" s="109"/>
      <c r="C1" s="74"/>
      <c r="D1" s="110"/>
      <c r="E1" s="110"/>
      <c r="F1" s="109"/>
      <c r="G1" s="111"/>
    </row>
    <row r="2" spans="1:7" s="32" customFormat="1" hidden="1" x14ac:dyDescent="0.15">
      <c r="A2" s="108"/>
      <c r="B2" s="112"/>
      <c r="C2" s="84"/>
      <c r="D2" s="113"/>
      <c r="E2" s="114"/>
      <c r="F2" s="112"/>
      <c r="G2" s="115"/>
    </row>
    <row r="3" spans="1:7" s="35" customFormat="1" x14ac:dyDescent="0.15">
      <c r="A3" s="116" t="s">
        <v>12</v>
      </c>
      <c r="B3" s="117" t="s">
        <v>13</v>
      </c>
      <c r="C3" s="142" t="s">
        <v>14</v>
      </c>
      <c r="D3" s="119" t="s">
        <v>15</v>
      </c>
      <c r="E3" s="118" t="s">
        <v>16</v>
      </c>
      <c r="F3" s="120" t="s">
        <v>17</v>
      </c>
      <c r="G3" s="121" t="s">
        <v>22</v>
      </c>
    </row>
    <row r="4" spans="1:7" ht="30" customHeight="1" x14ac:dyDescent="0.15">
      <c r="A4" s="122"/>
      <c r="B4" s="123"/>
      <c r="C4" s="143"/>
      <c r="D4" s="124"/>
      <c r="E4" s="125">
        <f>ROUND(B4*C4,2)</f>
        <v>0</v>
      </c>
      <c r="F4" s="126"/>
      <c r="G4" s="127">
        <f t="shared" ref="G4:G13" si="0">E4*F4</f>
        <v>0</v>
      </c>
    </row>
    <row r="5" spans="1:7" ht="30" customHeight="1" x14ac:dyDescent="0.15">
      <c r="A5" s="122"/>
      <c r="B5" s="123"/>
      <c r="C5" s="143"/>
      <c r="D5" s="124"/>
      <c r="E5" s="125">
        <f>ROUND(B5*C5,2)</f>
        <v>0</v>
      </c>
      <c r="F5" s="126"/>
      <c r="G5" s="127">
        <f t="shared" si="0"/>
        <v>0</v>
      </c>
    </row>
    <row r="6" spans="1:7" ht="30" customHeight="1" x14ac:dyDescent="0.15">
      <c r="A6" s="122"/>
      <c r="B6" s="123"/>
      <c r="C6" s="143"/>
      <c r="D6" s="124"/>
      <c r="E6" s="125">
        <f t="shared" ref="E6:E12" si="1">ROUND(B6*C6,2)</f>
        <v>0</v>
      </c>
      <c r="F6" s="126"/>
      <c r="G6" s="127">
        <f t="shared" si="0"/>
        <v>0</v>
      </c>
    </row>
    <row r="7" spans="1:7" ht="30" customHeight="1" x14ac:dyDescent="0.15">
      <c r="A7" s="122"/>
      <c r="B7" s="123"/>
      <c r="C7" s="143"/>
      <c r="D7" s="124"/>
      <c r="E7" s="125">
        <f t="shared" si="1"/>
        <v>0</v>
      </c>
      <c r="F7" s="126"/>
      <c r="G7" s="127">
        <f t="shared" si="0"/>
        <v>0</v>
      </c>
    </row>
    <row r="8" spans="1:7" ht="30" customHeight="1" x14ac:dyDescent="0.15">
      <c r="A8" s="122"/>
      <c r="B8" s="123"/>
      <c r="C8" s="143"/>
      <c r="D8" s="124"/>
      <c r="E8" s="125">
        <f t="shared" si="1"/>
        <v>0</v>
      </c>
      <c r="F8" s="126"/>
      <c r="G8" s="127">
        <f t="shared" si="0"/>
        <v>0</v>
      </c>
    </row>
    <row r="9" spans="1:7" ht="30" customHeight="1" x14ac:dyDescent="0.15">
      <c r="A9" s="122"/>
      <c r="B9" s="123"/>
      <c r="C9" s="143"/>
      <c r="D9" s="124"/>
      <c r="E9" s="125">
        <f t="shared" si="1"/>
        <v>0</v>
      </c>
      <c r="F9" s="126"/>
      <c r="G9" s="127">
        <f t="shared" si="0"/>
        <v>0</v>
      </c>
    </row>
    <row r="10" spans="1:7" ht="30" customHeight="1" x14ac:dyDescent="0.15">
      <c r="A10" s="122"/>
      <c r="B10" s="123"/>
      <c r="C10" s="143"/>
      <c r="D10" s="124"/>
      <c r="E10" s="125">
        <f t="shared" si="1"/>
        <v>0</v>
      </c>
      <c r="F10" s="126"/>
      <c r="G10" s="127">
        <f t="shared" si="0"/>
        <v>0</v>
      </c>
    </row>
    <row r="11" spans="1:7" ht="30" customHeight="1" x14ac:dyDescent="0.15">
      <c r="A11" s="122"/>
      <c r="B11" s="123"/>
      <c r="C11" s="143"/>
      <c r="D11" s="124"/>
      <c r="E11" s="125">
        <f t="shared" si="1"/>
        <v>0</v>
      </c>
      <c r="F11" s="126"/>
      <c r="G11" s="127">
        <f t="shared" si="0"/>
        <v>0</v>
      </c>
    </row>
    <row r="12" spans="1:7" ht="30" customHeight="1" x14ac:dyDescent="0.15">
      <c r="A12" s="122"/>
      <c r="B12" s="123"/>
      <c r="C12" s="143"/>
      <c r="D12" s="124"/>
      <c r="E12" s="125">
        <f t="shared" si="1"/>
        <v>0</v>
      </c>
      <c r="F12" s="126"/>
      <c r="G12" s="127">
        <f t="shared" si="0"/>
        <v>0</v>
      </c>
    </row>
    <row r="13" spans="1:7" ht="30" customHeight="1" x14ac:dyDescent="0.15">
      <c r="A13" s="128"/>
      <c r="B13" s="129"/>
      <c r="C13" s="144"/>
      <c r="D13" s="130"/>
      <c r="E13" s="131">
        <f>ROUND(B13*C13,2)</f>
        <v>0</v>
      </c>
      <c r="F13" s="132"/>
      <c r="G13" s="133">
        <f t="shared" si="0"/>
        <v>0</v>
      </c>
    </row>
    <row r="14" spans="1:7" ht="30" customHeight="1" x14ac:dyDescent="0.15">
      <c r="A14" s="134"/>
      <c r="B14" s="135"/>
      <c r="C14" s="145"/>
      <c r="D14" s="136" t="s">
        <v>18</v>
      </c>
      <c r="E14" s="137">
        <f>SUM(E4:E13)</f>
        <v>0</v>
      </c>
      <c r="F14" s="138"/>
      <c r="G14" s="111"/>
    </row>
    <row r="15" spans="1:7" ht="30" customHeight="1" x14ac:dyDescent="0.15">
      <c r="A15" s="139"/>
      <c r="B15" s="80"/>
      <c r="C15" s="81"/>
      <c r="D15" s="140" t="s">
        <v>19</v>
      </c>
      <c r="E15" s="113">
        <f>ROUND(SUM(G4:G13),2)</f>
        <v>0</v>
      </c>
      <c r="F15" s="141"/>
      <c r="G15" s="111"/>
    </row>
    <row r="16" spans="1:7" ht="30" customHeight="1" x14ac:dyDescent="0.15">
      <c r="A16" s="134"/>
      <c r="B16" s="135"/>
      <c r="C16" s="145"/>
      <c r="D16" s="136" t="s">
        <v>27</v>
      </c>
      <c r="E16" s="137">
        <f>E14+E15</f>
        <v>0</v>
      </c>
      <c r="F16" s="138"/>
      <c r="G16" s="111"/>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“Acquisition d’équipements de protection individuelle, de vêtements et accessoires de travail - Lot 1 (Personnel de la Mairie de Macouria, hors Police Municipale)”</oddHeader>
    <oddFooter>&amp;CRéférence DCE : 2024AO21-L01&amp;R&amp;P/&amp;N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7" bestFit="1" customWidth="1"/>
    <col min="2" max="2" width="76.85546875" style="47" customWidth="1"/>
    <col min="3" max="3" width="9.140625" style="47" customWidth="1"/>
    <col min="4" max="16384" width="9.140625" style="47"/>
  </cols>
  <sheetData>
    <row r="2" spans="1:2" x14ac:dyDescent="0.2">
      <c r="A2" s="47" t="s">
        <v>47</v>
      </c>
      <c r="B2" s="50" t="s">
        <v>46</v>
      </c>
    </row>
    <row r="3" spans="1:2" x14ac:dyDescent="0.2">
      <c r="A3" s="46" t="s">
        <v>29</v>
      </c>
      <c r="B3" s="46"/>
    </row>
    <row r="4" spans="1:2" x14ac:dyDescent="0.2">
      <c r="A4" s="55" t="s">
        <v>30</v>
      </c>
      <c r="B4" s="48" t="s">
        <v>49</v>
      </c>
    </row>
    <row r="5" spans="1:2" x14ac:dyDescent="0.2">
      <c r="A5" s="55" t="s">
        <v>20</v>
      </c>
      <c r="B5" s="48" t="s">
        <v>42</v>
      </c>
    </row>
    <row r="6" spans="1:2" x14ac:dyDescent="0.2">
      <c r="A6" s="55" t="s">
        <v>31</v>
      </c>
      <c r="B6" s="48" t="s">
        <v>43</v>
      </c>
    </row>
    <row r="7" spans="1:2" x14ac:dyDescent="0.2">
      <c r="A7" s="55" t="s">
        <v>12</v>
      </c>
      <c r="B7" s="48" t="s">
        <v>32</v>
      </c>
    </row>
    <row r="8" spans="1:2" ht="255" x14ac:dyDescent="0.2">
      <c r="A8" s="55" t="s">
        <v>0</v>
      </c>
      <c r="B8" s="48" t="s">
        <v>50</v>
      </c>
    </row>
    <row r="9" spans="1:2" x14ac:dyDescent="0.2">
      <c r="A9" s="55" t="s">
        <v>21</v>
      </c>
      <c r="B9" s="48" t="s">
        <v>48</v>
      </c>
    </row>
    <row r="10" spans="1:2" x14ac:dyDescent="0.2">
      <c r="A10" s="55" t="s">
        <v>13</v>
      </c>
      <c r="B10" s="48" t="s">
        <v>51</v>
      </c>
    </row>
    <row r="11" spans="1:2" x14ac:dyDescent="0.2">
      <c r="A11" s="55" t="s">
        <v>33</v>
      </c>
      <c r="B11" s="48" t="s">
        <v>34</v>
      </c>
    </row>
    <row r="12" spans="1:2" x14ac:dyDescent="0.2">
      <c r="A12" s="55" t="s">
        <v>16</v>
      </c>
      <c r="B12" s="48" t="s">
        <v>35</v>
      </c>
    </row>
    <row r="13" spans="1:2" ht="51" x14ac:dyDescent="0.2">
      <c r="A13" s="55" t="s">
        <v>36</v>
      </c>
      <c r="B13" s="48" t="s">
        <v>41</v>
      </c>
    </row>
    <row r="14" spans="1:2" x14ac:dyDescent="0.2">
      <c r="A14" s="56" t="s">
        <v>56</v>
      </c>
      <c r="B14" s="22" t="s">
        <v>57</v>
      </c>
    </row>
    <row r="15" spans="1:2" ht="16.5" x14ac:dyDescent="0.2">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DQE</vt:lpstr>
      <vt:lpstr>Omissions</vt:lpstr>
      <vt:lpstr>3P</vt:lpstr>
      <vt:lpstr>Légende</vt:lpstr>
      <vt:lpstr>DQE!Impression_des_titres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Celine MAURICRACE</cp:lastModifiedBy>
  <cp:lastPrinted>2012-04-05T13:12:06Z</cp:lastPrinted>
  <dcterms:created xsi:type="dcterms:W3CDTF">2004-01-29T18:35:10Z</dcterms:created>
  <dcterms:modified xsi:type="dcterms:W3CDTF">2024-09-04T14:39:37Z</dcterms:modified>
  <cp:category/>
  <cp:contentStatus/>
</cp:coreProperties>
</file>