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2016234SRV\production$\Projets\C_MACOURIA\23MAG137-MOE_ETUD_COMPLT_ITIN_CYCL_TRONCON_6\_Technique\_Rapports\05 - DCE\"/>
    </mc:Choice>
  </mc:AlternateContent>
  <xr:revisionPtr revIDLastSave="0" documentId="13_ncr:1_{1898C851-3D3B-44FB-9A95-F3E6EF292ED0}" xr6:coauthVersionLast="47" xr6:coauthVersionMax="47" xr10:uidLastSave="{00000000-0000-0000-0000-000000000000}"/>
  <bookViews>
    <workbookView xWindow="-28920" yWindow="-135" windowWidth="29040" windowHeight="15720" xr2:uid="{00000000-000D-0000-FFFF-FFFF00000000}"/>
  </bookViews>
  <sheets>
    <sheet name="DQE" sheetId="4" r:id="rId1"/>
    <sheet name="BPU" sheetId="6" r:id="rId2"/>
  </sheets>
  <definedNames>
    <definedName name="_xlnm.Print_Area" localSheetId="1">BPU!$B$1:$D$413</definedName>
    <definedName name="_xlnm.Print_Area" localSheetId="0">DQE!$B$1:$G$151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0" i="4" l="1"/>
  <c r="G106" i="4"/>
  <c r="G107" i="4"/>
  <c r="G108" i="4"/>
  <c r="G109" i="4"/>
  <c r="G110" i="4"/>
  <c r="G111" i="4"/>
  <c r="G113" i="4"/>
  <c r="G114" i="4"/>
  <c r="G115" i="4"/>
  <c r="G117" i="4"/>
  <c r="G118" i="4"/>
  <c r="G120" i="4"/>
  <c r="G121" i="4"/>
  <c r="G123" i="4"/>
  <c r="G124" i="4"/>
  <c r="G125" i="4"/>
  <c r="G126" i="4"/>
  <c r="G128" i="4"/>
  <c r="G129" i="4"/>
  <c r="G130" i="4"/>
  <c r="G131" i="4"/>
  <c r="G133" i="4"/>
  <c r="G134" i="4"/>
  <c r="G135" i="4"/>
  <c r="G105" i="4"/>
  <c r="C376" i="6" l="1"/>
  <c r="C379" i="6"/>
  <c r="C382" i="6"/>
  <c r="C329" i="6" l="1"/>
  <c r="C332" i="6"/>
  <c r="C335" i="6"/>
  <c r="C338" i="6"/>
  <c r="C341" i="6"/>
  <c r="C344" i="6"/>
  <c r="C347" i="6"/>
  <c r="C349" i="6"/>
  <c r="C352" i="6"/>
  <c r="C355" i="6"/>
  <c r="C358" i="6"/>
  <c r="C360" i="6"/>
  <c r="C363" i="6"/>
  <c r="C366" i="6"/>
  <c r="C368" i="6"/>
  <c r="C371" i="6"/>
  <c r="C374" i="6"/>
  <c r="C384" i="6"/>
  <c r="C387" i="6"/>
  <c r="C389" i="6"/>
  <c r="C392" i="6"/>
  <c r="C395" i="6"/>
  <c r="C398" i="6"/>
  <c r="C401" i="6"/>
  <c r="C403" i="6"/>
  <c r="C406" i="6"/>
  <c r="C409" i="6"/>
  <c r="B401" i="6"/>
  <c r="B403" i="6"/>
  <c r="B406" i="6"/>
  <c r="B409" i="6"/>
  <c r="B326" i="6"/>
  <c r="B329" i="6"/>
  <c r="B332" i="6"/>
  <c r="B335" i="6"/>
  <c r="B338" i="6"/>
  <c r="B341" i="6"/>
  <c r="B344" i="6"/>
  <c r="B347" i="6"/>
  <c r="B349" i="6"/>
  <c r="B352" i="6"/>
  <c r="B355" i="6"/>
  <c r="B358" i="6"/>
  <c r="B360" i="6"/>
  <c r="B363" i="6"/>
  <c r="B366" i="6"/>
  <c r="B368" i="6"/>
  <c r="B371" i="6"/>
  <c r="B374" i="6"/>
  <c r="B376" i="6"/>
  <c r="B379" i="6"/>
  <c r="B382" i="6"/>
  <c r="B384" i="6"/>
  <c r="B387" i="6"/>
  <c r="B389" i="6"/>
  <c r="B392" i="6"/>
  <c r="B395" i="6"/>
  <c r="B398" i="6"/>
  <c r="C124" i="6" l="1"/>
  <c r="B124" i="6"/>
  <c r="G40" i="4"/>
  <c r="C318" i="6"/>
  <c r="G100" i="4"/>
  <c r="C314" i="6"/>
  <c r="G99" i="4"/>
  <c r="C160" i="6"/>
  <c r="B258" i="6" l="1"/>
  <c r="B261" i="6"/>
  <c r="B264" i="6"/>
  <c r="B267" i="6"/>
  <c r="B270" i="6"/>
  <c r="B288" i="6"/>
  <c r="B285" i="6"/>
  <c r="B282" i="6"/>
  <c r="B279" i="6"/>
  <c r="B276" i="6"/>
  <c r="C276" i="6"/>
  <c r="C324" i="6"/>
  <c r="C326" i="6"/>
  <c r="C310" i="6" l="1"/>
  <c r="C127" i="6"/>
  <c r="C64" i="6" l="1"/>
  <c r="C92" i="6" l="1"/>
  <c r="C233" i="6"/>
  <c r="E57" i="4" l="1"/>
  <c r="B57" i="4"/>
  <c r="C198" i="6"/>
  <c r="C29" i="6"/>
  <c r="B324" i="6" l="1"/>
  <c r="B298" i="6"/>
  <c r="C298" i="6"/>
  <c r="B302" i="6"/>
  <c r="C302" i="6"/>
  <c r="C306" i="6"/>
  <c r="C294" i="6"/>
  <c r="B294" i="6"/>
  <c r="C258" i="6"/>
  <c r="C261" i="6"/>
  <c r="C264" i="6"/>
  <c r="C267" i="6"/>
  <c r="C270" i="6"/>
  <c r="B273" i="6"/>
  <c r="C273" i="6"/>
  <c r="C279" i="6"/>
  <c r="C282" i="6"/>
  <c r="C285" i="6"/>
  <c r="C288" i="6"/>
  <c r="C256" i="6"/>
  <c r="B256" i="6"/>
  <c r="C217" i="6"/>
  <c r="C221" i="6"/>
  <c r="C225" i="6"/>
  <c r="C229" i="6"/>
  <c r="C237" i="6"/>
  <c r="C241" i="6"/>
  <c r="C245" i="6"/>
  <c r="C249" i="6"/>
  <c r="C213" i="6"/>
  <c r="C186" i="6"/>
  <c r="C190" i="6"/>
  <c r="C194" i="6"/>
  <c r="C202" i="6"/>
  <c r="C206" i="6"/>
  <c r="C181" i="6"/>
  <c r="B181" i="6"/>
  <c r="B109" i="6"/>
  <c r="C109" i="6"/>
  <c r="B112" i="6"/>
  <c r="C112" i="6"/>
  <c r="B115" i="6"/>
  <c r="C115" i="6"/>
  <c r="B118" i="6"/>
  <c r="C118" i="6"/>
  <c r="B121" i="6"/>
  <c r="C121" i="6"/>
  <c r="C131" i="6"/>
  <c r="C135" i="6"/>
  <c r="C139" i="6"/>
  <c r="C143" i="6"/>
  <c r="C147" i="6"/>
  <c r="C151" i="6"/>
  <c r="C155" i="6"/>
  <c r="C165" i="6"/>
  <c r="C170" i="6"/>
  <c r="C174" i="6"/>
  <c r="C107" i="6"/>
  <c r="B107" i="6"/>
  <c r="C51" i="6"/>
  <c r="C55" i="6"/>
  <c r="C60" i="6"/>
  <c r="C68" i="6"/>
  <c r="C72" i="6"/>
  <c r="C76" i="6"/>
  <c r="C80" i="6"/>
  <c r="C84" i="6"/>
  <c r="C88" i="6"/>
  <c r="C96" i="6"/>
  <c r="C100" i="6"/>
  <c r="C45" i="6"/>
  <c r="B45" i="6"/>
  <c r="C12" i="6"/>
  <c r="C16" i="6"/>
  <c r="C20" i="6"/>
  <c r="C24" i="6"/>
  <c r="C33" i="6"/>
  <c r="C38" i="6"/>
  <c r="C6" i="6"/>
  <c r="B6" i="6"/>
  <c r="G86" i="4"/>
  <c r="G84" i="4"/>
  <c r="G98" i="4"/>
  <c r="G47" i="4"/>
  <c r="G41" i="4" l="1"/>
  <c r="G30" i="4"/>
  <c r="G37" i="4"/>
  <c r="G38" i="4"/>
  <c r="G39" i="4"/>
  <c r="G42" i="4"/>
  <c r="G43" i="4"/>
  <c r="G44" i="4"/>
  <c r="G45" i="4"/>
  <c r="G46" i="4"/>
  <c r="G75" i="4" l="1"/>
  <c r="G68" i="4" l="1"/>
  <c r="G61" i="4"/>
  <c r="G28" i="4"/>
  <c r="G27" i="4"/>
  <c r="G57" i="4"/>
  <c r="G48" i="4"/>
  <c r="G49" i="4"/>
  <c r="G29" i="4"/>
  <c r="G59" i="4"/>
  <c r="G60" i="4"/>
  <c r="G97" i="4"/>
  <c r="G96" i="4"/>
  <c r="G95" i="4"/>
  <c r="G94" i="4"/>
  <c r="G89" i="4"/>
  <c r="G90" i="4"/>
  <c r="G88" i="4"/>
  <c r="G87" i="4"/>
  <c r="G83" i="4"/>
  <c r="G79" i="4"/>
  <c r="G72" i="4"/>
  <c r="G73" i="4"/>
  <c r="G74" i="4"/>
  <c r="G71" i="4"/>
  <c r="G70" i="4"/>
  <c r="G62" i="4"/>
  <c r="G56" i="4"/>
  <c r="G50" i="4"/>
  <c r="G51" i="4"/>
  <c r="G52" i="4"/>
  <c r="G36" i="4"/>
  <c r="G35" i="4"/>
  <c r="G24" i="4"/>
  <c r="G25" i="4"/>
  <c r="G26" i="4"/>
  <c r="G23" i="4"/>
  <c r="G22" i="4"/>
  <c r="G21" i="4"/>
  <c r="G20" i="4"/>
  <c r="G19" i="4"/>
  <c r="G18" i="4"/>
  <c r="G17" i="4"/>
  <c r="G7" i="4"/>
  <c r="G8" i="4"/>
  <c r="G9" i="4"/>
  <c r="G10" i="4"/>
  <c r="G11" i="4"/>
  <c r="G12" i="4"/>
  <c r="G13" i="4"/>
  <c r="B97" i="4"/>
  <c r="C146" i="4"/>
  <c r="C145" i="4"/>
  <c r="C144" i="4"/>
  <c r="C143" i="4"/>
  <c r="C142" i="4"/>
  <c r="C141" i="4"/>
  <c r="C140" i="4"/>
  <c r="C139" i="4"/>
  <c r="B66" i="4"/>
  <c r="B18" i="4"/>
  <c r="B7" i="4"/>
  <c r="G82" i="4"/>
  <c r="G81" i="4"/>
  <c r="E80" i="4"/>
  <c r="G80" i="4" s="1"/>
  <c r="G69" i="4"/>
  <c r="E67" i="4"/>
  <c r="G67" i="4" s="1"/>
  <c r="G58" i="4"/>
  <c r="G101" i="4" l="1"/>
  <c r="G145" i="4" s="1"/>
  <c r="B98" i="4"/>
  <c r="B306" i="6"/>
  <c r="B67" i="4"/>
  <c r="B213" i="6"/>
  <c r="B8" i="4"/>
  <c r="B16" i="6" s="1"/>
  <c r="B12" i="6"/>
  <c r="B19" i="4"/>
  <c r="B51" i="6"/>
  <c r="B58" i="4"/>
  <c r="B186" i="6"/>
  <c r="G31" i="4"/>
  <c r="G140" i="4" s="1"/>
  <c r="G91" i="4"/>
  <c r="G144" i="4" s="1"/>
  <c r="G53" i="4"/>
  <c r="G141" i="4" s="1"/>
  <c r="G63" i="4"/>
  <c r="G66" i="4"/>
  <c r="G76" i="4" s="1"/>
  <c r="G136" i="4"/>
  <c r="G146" i="4" s="1"/>
  <c r="B41" i="4"/>
  <c r="B310" i="6" l="1"/>
  <c r="B99" i="4"/>
  <c r="B9" i="4"/>
  <c r="B10" i="4" s="1"/>
  <c r="B59" i="4"/>
  <c r="B190" i="6"/>
  <c r="B42" i="4"/>
  <c r="B127" i="6"/>
  <c r="B68" i="4"/>
  <c r="B217" i="6"/>
  <c r="B20" i="4"/>
  <c r="B55" i="6"/>
  <c r="G142" i="4"/>
  <c r="G143" i="4"/>
  <c r="B314" i="6" l="1"/>
  <c r="B100" i="4"/>
  <c r="B318" i="6" s="1"/>
  <c r="B20" i="6"/>
  <c r="B43" i="4"/>
  <c r="B45" i="4" s="1"/>
  <c r="B143" i="6" s="1"/>
  <c r="B131" i="6"/>
  <c r="B11" i="4"/>
  <c r="B24" i="6"/>
  <c r="B60" i="6"/>
  <c r="B21" i="4"/>
  <c r="B69" i="4"/>
  <c r="B221" i="6"/>
  <c r="B60" i="4"/>
  <c r="B194" i="6"/>
  <c r="G6" i="4"/>
  <c r="G14" i="4" s="1"/>
  <c r="B22" i="4" l="1"/>
  <c r="B64" i="6"/>
  <c r="B61" i="4"/>
  <c r="B198" i="6"/>
  <c r="B12" i="4"/>
  <c r="B29" i="6"/>
  <c r="B70" i="4"/>
  <c r="B225" i="6"/>
  <c r="B44" i="4"/>
  <c r="B46" i="4" s="1"/>
  <c r="B47" i="4" s="1"/>
  <c r="B48" i="4" s="1"/>
  <c r="B49" i="4" s="1"/>
  <c r="B50" i="4" s="1"/>
  <c r="B51" i="4" s="1"/>
  <c r="B52" i="4" s="1"/>
  <c r="B135" i="6"/>
  <c r="G139" i="4"/>
  <c r="G147" i="4" s="1"/>
  <c r="G149" i="4" s="1"/>
  <c r="B13" i="4" l="1"/>
  <c r="B38" i="6" s="1"/>
  <c r="B33" i="6"/>
  <c r="B139" i="6"/>
  <c r="B62" i="4"/>
  <c r="B206" i="6" s="1"/>
  <c r="B202" i="6"/>
  <c r="B71" i="4"/>
  <c r="B229" i="6"/>
  <c r="B23" i="4"/>
  <c r="B68" i="6"/>
  <c r="G151" i="4"/>
  <c r="B24" i="4" l="1"/>
  <c r="B72" i="6"/>
  <c r="B147" i="6"/>
  <c r="B72" i="4"/>
  <c r="B233" i="6"/>
  <c r="B25" i="4" l="1"/>
  <c r="B76" i="6"/>
  <c r="B151" i="6"/>
  <c r="B73" i="4"/>
  <c r="B237" i="6"/>
  <c r="B155" i="6" l="1"/>
  <c r="B26" i="4"/>
  <c r="B80" i="6"/>
  <c r="B74" i="4"/>
  <c r="B241" i="6"/>
  <c r="B75" i="4" l="1"/>
  <c r="B249" i="6" s="1"/>
  <c r="B245" i="6"/>
  <c r="B27" i="4"/>
  <c r="B84" i="6"/>
  <c r="B160" i="6"/>
  <c r="B165" i="6" l="1"/>
  <c r="B28" i="4"/>
  <c r="B88" i="6"/>
  <c r="B174" i="6" l="1"/>
  <c r="B170" i="6"/>
  <c r="B29" i="4"/>
  <c r="B92" i="6"/>
  <c r="B30" i="4" l="1"/>
  <c r="B100" i="6" s="1"/>
  <c r="B96" i="6"/>
</calcChain>
</file>

<file path=xl/sharedStrings.xml><?xml version="1.0" encoding="utf-8"?>
<sst xmlns="http://schemas.openxmlformats.org/spreadsheetml/2006/main" count="568" uniqueCount="277">
  <si>
    <t>N°Prix</t>
  </si>
  <si>
    <t>Désignation des travaux</t>
  </si>
  <si>
    <t>Unité</t>
  </si>
  <si>
    <t>Prix Unitaire</t>
  </si>
  <si>
    <t>FT</t>
  </si>
  <si>
    <t>m²</t>
  </si>
  <si>
    <t>u</t>
  </si>
  <si>
    <t>m3</t>
  </si>
  <si>
    <t>ml</t>
  </si>
  <si>
    <t>Fourniture et mise en œuvre de BBSG 0/10 épaisseur 4 cm</t>
  </si>
  <si>
    <t>Marquage au sol bande STOP</t>
  </si>
  <si>
    <t>Passage piétons</t>
  </si>
  <si>
    <t>Quantité</t>
  </si>
  <si>
    <t>Montant total</t>
  </si>
  <si>
    <t>Bordure T2</t>
  </si>
  <si>
    <t>Marquaque  triangles surélévation de la chausée</t>
  </si>
  <si>
    <t>Fourniture et mise en place d'un dispositif de comptage du traffic</t>
  </si>
  <si>
    <t>SERIE 100 - INSTALLATION DE CHANTIER</t>
  </si>
  <si>
    <t>Installation et repli de chantier</t>
  </si>
  <si>
    <t>Panneau de chantier 3,00 x 2,00 m</t>
  </si>
  <si>
    <t>Panneau de communication 3,00 x 2,00 m</t>
  </si>
  <si>
    <t>Constat d'huissier</t>
  </si>
  <si>
    <t>Etudes d'exécution</t>
  </si>
  <si>
    <t>Documents QSE (Qualité, Sécurité, Environnement)</t>
  </si>
  <si>
    <t>Mission géotechnique G3 selon NF P 94-500</t>
  </si>
  <si>
    <t xml:space="preserve">Dossier des ouvrages exécutés </t>
  </si>
  <si>
    <t>SERIE 200 - TRAVAUX PREPARATOIRES</t>
  </si>
  <si>
    <t>Mise en place d'une signalisation temporaire de travaux</t>
  </si>
  <si>
    <t>Mise en place d'une déviation de la circulation</t>
  </si>
  <si>
    <t xml:space="preserve">Repérage des réseaux (y compris géodétection) et piquetage général </t>
  </si>
  <si>
    <t>Protection des réseaux existants</t>
  </si>
  <si>
    <t>Dépose du mobilier urbain divers</t>
  </si>
  <si>
    <t>Déblais en terrain ordinaire</t>
  </si>
  <si>
    <t>Evacuation et mise en décharge des déblais inertes</t>
  </si>
  <si>
    <t>Plus value pour protection béton sur canalisation</t>
  </si>
  <si>
    <t>Création d'une tête d'aqueduc (2 DN1000)</t>
  </si>
  <si>
    <t>Essais de compactage par pénétromètre</t>
  </si>
  <si>
    <t>SERIE 300 - RESEAU PLUVIAL</t>
  </si>
  <si>
    <t>SERIE 400 - TERRASSEMENT</t>
  </si>
  <si>
    <t>SERIE 500 - VOIRIE</t>
  </si>
  <si>
    <t>Réalisation d'une couche d'imprégnation</t>
  </si>
  <si>
    <t>Réalisation d'un ralentisseur trapézoidal (épaisseur = 10 cm)</t>
  </si>
  <si>
    <t>Fourniture et mise en œuvre de GNT 0/20</t>
  </si>
  <si>
    <t>SERIE 600 - SIGNALISATION</t>
  </si>
  <si>
    <t>Essais de compactage</t>
  </si>
  <si>
    <t>TOTAL SERIE 100</t>
  </si>
  <si>
    <t>TOTAL SERIE 200</t>
  </si>
  <si>
    <t>TOTAL SERIE 300</t>
  </si>
  <si>
    <t>TOTAL SERIE 400</t>
  </si>
  <si>
    <t>Réalisation d'une dalle en béton armé d'épaisseur 15 cm</t>
  </si>
  <si>
    <t>TOTAL SERIE 600</t>
  </si>
  <si>
    <t>TOTAL SERIE 500</t>
  </si>
  <si>
    <t>SERIE 700 - EQUIPEMENT</t>
  </si>
  <si>
    <t>Fourniture et pose d'arceaux pour stationnement des vélos</t>
  </si>
  <si>
    <t>SERIE 800 - PLANTATION</t>
  </si>
  <si>
    <t>RECAPITULATIF</t>
  </si>
  <si>
    <t>TOTAL SERIE 700</t>
  </si>
  <si>
    <t>TOTAL SERIE 800</t>
  </si>
  <si>
    <t>MONTANT TOTAL</t>
  </si>
  <si>
    <t>MONTANT TOTAL PROGRAMME TRAVAUX</t>
  </si>
  <si>
    <t>DETAIL QUANTITATIF ESTIMATIF (DQE)</t>
  </si>
  <si>
    <t>Fourniture et pose d'une balise J11</t>
  </si>
  <si>
    <t>Pictogramme cycliste ou piéton</t>
  </si>
  <si>
    <t>Déplacement d'un poteau incendie</t>
  </si>
  <si>
    <t>Défrichement / Débroussaillage / élagage / abattage</t>
  </si>
  <si>
    <t>Fourniture et pose d'un géotextile anticontaminant</t>
  </si>
  <si>
    <t>Terrassement, remblaiement, fourniture et pose d'un caniveau grille (y compris grille fonte 400 KN)</t>
  </si>
  <si>
    <t>Reprofilage d'un fossé enherbé existant</t>
  </si>
  <si>
    <r>
      <t>Création d'un regard maçonné - Dimension 4.00m * 3.00m (y compris grille d'accès en acier galvanisé, 
les réservation dans le GC et le prolongement des buses pluviales</t>
    </r>
    <r>
      <rPr>
        <sz val="11"/>
        <color theme="1"/>
        <rFont val="Century Gothic"/>
        <family val="2"/>
      </rPr>
      <t>)</t>
    </r>
  </si>
  <si>
    <t>Fourniture et pose d'une tête d'aqueduc DN600</t>
  </si>
  <si>
    <t>Fourniture et mise en œuvre d'un confortement en enrochements bétonnés</t>
  </si>
  <si>
    <t>m2</t>
  </si>
  <si>
    <t>Mise à la côte des émergences des concessionnaires</t>
  </si>
  <si>
    <t>Démolition d’ouvrages en maçonnerie ou béton armé (y compris évacuation)</t>
  </si>
  <si>
    <t>Démolition d'un réseau d'assainissement enterré (y compris évacuation)</t>
  </si>
  <si>
    <r>
      <rPr>
        <sz val="11"/>
        <color theme="1"/>
        <rFont val="Century Gothic"/>
        <family val="2"/>
      </rPr>
      <t>Création d'un caniveau U maçonné 2.00m * 1.00m [l*h]</t>
    </r>
    <r>
      <rPr>
        <i/>
        <sz val="11"/>
        <color theme="1"/>
        <rFont val="Century Gothic"/>
        <family val="2"/>
      </rPr>
      <t xml:space="preserve"> (y compris, terrassement, blindage, épuisement fouille, béton propreté, complexe de drainage et remblaiement) </t>
    </r>
  </si>
  <si>
    <t>Bordure de séparation modulaire "coulée en place"</t>
  </si>
  <si>
    <t>Bordure P1 préfabriquée ou coulé en place</t>
  </si>
  <si>
    <t>Bordure I2 préfabriquée ou coulé en place</t>
  </si>
  <si>
    <t>Réalisation d'un ilot en béton</t>
  </si>
  <si>
    <r>
      <t>Dépose / repose d'un candélabre</t>
    </r>
    <r>
      <rPr>
        <i/>
        <sz val="11"/>
        <color theme="1"/>
        <rFont val="Century Gothic"/>
        <family val="2"/>
      </rPr>
      <t xml:space="preserve"> (y compris création d'un nouveau massif, prolongement de réseaux, câblage, raccordement, mise en service) </t>
    </r>
  </si>
  <si>
    <r>
      <t xml:space="preserve">Dépose / repose  d'un candélabre solaire </t>
    </r>
    <r>
      <rPr>
        <i/>
        <sz val="11"/>
        <color theme="1"/>
        <rFont val="Century Gothic"/>
        <family val="2"/>
      </rPr>
      <t>(y compris création d'un nouveau massif)</t>
    </r>
  </si>
  <si>
    <t>Réglage de la plateforme supérieur des terrassements</t>
  </si>
  <si>
    <t>Création d'un caniveau trapézöidale béton armé [e = 10 cm] (2.00m*0.80m*0.40m)</t>
  </si>
  <si>
    <t>Aménagement d’un itinéraire cyclable – tronçon 6 du schéma directeur vélo de Macouria</t>
  </si>
  <si>
    <r>
      <t xml:space="preserve">Dévoiement povisoire et définitif des réseaux enterrés existants 
</t>
    </r>
    <r>
      <rPr>
        <i/>
        <sz val="11"/>
        <color theme="1"/>
        <rFont val="Century Gothic"/>
        <family val="2"/>
      </rPr>
      <t xml:space="preserve">(y compris branchements privés sous entrées charretières) </t>
    </r>
  </si>
  <si>
    <t>Garde corps S8</t>
  </si>
  <si>
    <t>Signalisation verticale - Fourniture / pose de poteau et de panneau de signalisation de police
 "gamme petite"</t>
  </si>
  <si>
    <t>Panneau de type A</t>
  </si>
  <si>
    <t>Panneau de type B</t>
  </si>
  <si>
    <t>Panneau de type C</t>
  </si>
  <si>
    <t>Panonceau M</t>
  </si>
  <si>
    <t>Signalisation horizontale - Réalisation de marquage en peinture blanche</t>
  </si>
  <si>
    <t>Flèche directionnelle "droite"</t>
  </si>
  <si>
    <t>Bordereau de prix unitaires (BPU)</t>
  </si>
  <si>
    <t>Les prix du présent bordereau couvrent toutes les prestations définies dans les pièces constitutives du marché.
Faute d’avoir émis des réserves lors de la remise de son offre, l’Entrepreneur admet le fait que les travaux ne faisant pas l’objet de prix unitaires spécifiques sont rémunérés à défaut par l’un des prix forfaitaires généraux, même si la prestation ne figure pas implicitement dans son libellé.
II est rappelé à l'Entrepreneur que le bordereau des prix doit se lire avec l'ensemble des pièces du Marché et en particulier le CCTP, les plans du marché et le CCAP qui sont complémentaires au Bordereau de Prix.
De manière générale, les prix prennent en compte toutes les sujétions décrites dans le CCTP.
Les quantités seront arrondies au dixième de l'unité.
Nota : Tous les prix devront être indiqués en chiffres et en lettres en hors taxes.</t>
  </si>
  <si>
    <t>Prix Unitaire
Hors Taxe</t>
  </si>
  <si>
    <t>Montant en lettre (Hors taxe) :</t>
  </si>
  <si>
    <t>- l'entretien et nettoyage permanent du chantier et des voiries existantes utilisées pour satisfaire les besoins du chantier (y compris les frais pour la mise à disposition d’une balayeuse mécanique aspiratrice pour assurer la propreté du site et les voiries adjacentes durant les travaux),
- les frais de gestion des eaux de ruissellement en phase chantier et les frais d'abonnement à un service de prédiction météo,
- La réalisation  de cheminement piéton autour de l'emprise travaux afin d'assurer la continuité de déplacement pour les piétons y compris petites passerelles de tranchée, signalisation et conformément à la norme accessibilité,
- les frais d'encadrement, de direction et de coordination de chantier,
- les frais de contrôle et essais réalisés en interne à l'entreprise tout au long du chantier conformément au CCTP et au PAQ de l'entreprise,
- le gardiennage des installations,
- La remise en état des lieux de stockage, de la base vie et des accès provisoires à l'identique (y compris plantation).</t>
  </si>
  <si>
    <t>Au piquetage général, à savoir :
- l’implantation en coordonnées,
- les frais de piquetage spécial au voisinage des câbles et canalisations,
- les frais occasionnés par les démarches à effectuer auprès des concessionnaires des câbles ou des canalisations,
- le tirage des documents à remettre au maître d’œuvre, au MOA, au CT et au SPS
- la fourniture de main d’œuvre, piquets, jalons, cordeaux, outils et appareils optiques nécessaires à ces opérations,
- la conservation des déplacements éventuels des piquets.</t>
  </si>
  <si>
    <t>L'UNITE</t>
  </si>
  <si>
    <t>L'UNITE :</t>
  </si>
  <si>
    <t>LE FORFAIT :</t>
  </si>
  <si>
    <t>- les vérifications et reprises rendues nécessaires par les non conformités d'exécution,
- l'établissement et la mise à jour hebdomadaire du planning des travaux conformément au CCTP,
- l'établissement et la mise à jour mensuelle des avant-métrés.
Ce prix comprend également les frais relatifs à la mise en place d'un système de contrôle interne de la qualité des études d'exécution.
Il s'applique forfaitairement à l'ensemble des études d'exécution réalisées.</t>
  </si>
  <si>
    <t>Ce prix au forfait rémunère : 
- l'établissement du Plan d'Assurance Qualité conforme aux exigences du CCTP, son actualisation en cours de phase de travaux et son application immédiate en période de préparation et en phase de travaux.
- l'établissement du PPSPS et l'ensemble des documents sécurité (Plan de circulation, Fiches signalétiques, ...) conforme aux exigences du CCTP, leurs actualisations en cours de phase de travaux et leurs applications immédiates en période de préparation et en phase de travaux.
- l'ensemble des mises à jour durant toute la durée du chantier, et la diffusion au format numérique et papier, autant de fois que nécessaire.
- l'assurance par le titulaire du marché de disposer d'une assistance à la mise en place des mesures réglementaires. 
La remise de tous ces documents d'exécution avant la fin de la période de préparation.</t>
  </si>
  <si>
    <t>Ce prix rémunère forfaitairement l'élaboration de l'étude G3 définie selon la norme NF P 94500 et les compléments d'investigation géotechniques.
Il comprend l'établissement du dossier G3, la réalisation de sondages complémentaires, les modifications éventuelles, les frais de tirage, de transmission et de remise au maître d'œuvre, ainsi que :
1. Pour la phase études d'exécution :
- la validation des hypothèses géotechniques ;
- la réalisation des sondages ou essais complémentaires le cas échéant ;
- la définition des ouvrages et leur dimensionnement (calculs justificatifs) ;
- l'établissement des méthodes d'exécution : phasage, suivi (avec définition des auscultations à réaliser en fonction des valeurs seuils associées) et contrôles à prévoir, dispositions constructives complémentaires éventuelles en cas de conditions géotechniques rencontrées et/ou de comportement observé des ouvrages  géotechniques en cours d'exécution autres que ceux prévus (application de la méthode observationnelle);</t>
  </si>
  <si>
    <t xml:space="preserve">2. Pour la phase travaux :
- la vérification, au cours des travaux, la conformité du contexte géotechnique réellement rencontré avec celui pris en compte dans la phase Etude;
- les frais d'amenée-repli, de mesure et d'exploitation des données acquises pour le suivi de la stabilité des talus en phase travaux, conformément aux dispositions du CCTP, 
- l'établissement, le suivi et l'exploitation d'un programme d'investigations complémentaires si nécessaire ;
- l'établissement au fur et à mesure les documents synthétiques précisant les conditions géotechniques rencontrées, le comportement des ouvrages en phase de construction et l'impact sur les avoisinants ;
- l'établissement des recommandations de maintenance des ouvrages géotechniques.
Le prix s'applique au forfait. </t>
  </si>
  <si>
    <t>Ce prix rémunère l'établissement et la fourniture du Dossier des Ouvrages Exécutés conformément au C.C.T.P. Le nombre d'exemplaires du DOE en version "papier" et en CD-Rom est précisé au C.C.T.P.
Il comprend :
- l'établissement des levés TOPO par géomètre,
- l'établissement du dossier de récolement complet tel que défini au CCTP, 
- les frais d'établissement des documents du Dossier des Ouvrages Exécuté définis dans le C.C.T.P.
- les frais de coordination entre les entreprises,
- les frais d'impression,
- tous les aléas et sujétions de mise en œuvre et d'exécution.
Le prix s'applique au forfait.</t>
  </si>
  <si>
    <t>Ce prix rémunère au forfait, la mise en place des différentes déviations de la circulation dans l'emprise du projet en cas de fermeture totale ou partielle de la chaussée, conformément aux plans du DCE. 
ll comprend :
- l'établissement du plan de déviation et la validation par les services de la ville,
- les demandes d'arrêté correspondants,
- la fourniture, la mise en place et l'entretien des panneaux de déviation,
- Le marquage à la peinture jaune, l'entretien, l'effacement de la signalisation provisoire horizontale,
- Les éventuels ajustements demandés par le Maitre d 'ouvrage,
Ce prix comprend toutes les sujétions d'exécution et notamment la réalisation de ces travaux de nuit le cas échéant.</t>
  </si>
  <si>
    <t>Ce prix rémunère, au forfait, la protection des organes de surfaces existants et nouvellement posés, à préserver en cours de chantier par tout moyen approprié.
Il comprend :
- Le repérage des réseaux, émergents et/ou ouvrages des concessionnaires ou privés ;
- La signalisation des réseaux, émergents et/ou ouvrages à l’aide de peinture et/ou de piquets de repérage y compris l’entretien de cette signalisation pendant la durée du chantier ;
- La protection proprement-dite des réseaux, émergents et/ou ouvrages de surfaces à l’aide de plaque de recouvrement provisoire, coffrage, remblais ;
- Le dégagement et le nettoyage des réseaux, émergents et/ou ouvrages de surface avant remise à la côte définitive ;
- Tous les aléas et sujétions de mise en oeuvre et d'exécution.</t>
  </si>
  <si>
    <t>Ce prix rémunère, au forfait, la dépose de mobilier urbain divers (potelets, barrières, corbeille, banc…) présents dans l’emprise des travaux.
Il comprend notamment :
- Le démontage et le descellement du mobilier
- La démolition du massif d'ancrage, y compris l’emploi du BRH,
- Le chargement et l'évacuation des produits en décharge agréée par le maître d’oeuvre.
- Pour le comblement des trous, la fourniture et la mise en oeuvre des matériaux remblais répondant aux spécifications du CCTP,
- Le nivellement du terrain après démolition</t>
  </si>
  <si>
    <t>Ce prix rémunère, au mètre carré, le débroussaillage et le dégagement des emprises : Arbres, arbustes, taillis, broussailles, haies avec ou sans support, y compris le dessouchage de tous les végétaux rencontrés.
Il comprend :
- Le balisage des zones à préserver
- L'arrachage, le dessouchage, le broyage sur place de tous les végétaux (y compris les arbres de circonférence inférieure à 15cm)
- L'extraction des souches
- Le remblaiement des trous, après extraction, jusqu'au niveau de la plateforme des terrassements avec un matériau identique à celui destiné aux remblais ou à la couche de forme,
Il comprend également l’enlèvement de tout encombrant et déchets divers sur l’emprise du site.
Le débroussaillage ne comprend pas les terrains recouverts d’un enherbement, vert ou sec, dont la hauteur est inférieure à 15 centimètres. Ces terrains seront décapés avec la terre.
Il est indiqué que la désinfection des matériels utilisés pour l’abattage est obligatoire.
La surface sera mesurée en projection horizontale.</t>
  </si>
  <si>
    <t>LE METRE CARRE ;</t>
  </si>
  <si>
    <t xml:space="preserve">Ce prix rémunère les prestations suivantes : 
- les DT-DICT,
- l'analyse et le report sur fond de plan topo, des plans fournis par les concessionnaires,
- la demande d'arreté de circulation,
- la fourniture et la mise en place de la signalisation temporaire conformément au plan de déviation de l'arreté,
- l'acheminement à pied d'oeuvre de tout matériel nécessaire à la géolocalisation ou au géo-référencement
- le repliement de tout le matériel en fin de chantier
- la géo-détection indirecte des réseaux dans le faisceau du géo-radar,
- le déplacement pour suivi de la géodétection
- le piquetage et/ou marquage des réseaux souterrains géolocalisés
- l'entretien du marquage pendant toute la durée des travaux
- le géoréférencement des réseaux, 
- la rédaction, la production des plans : 1 exemplaire papier et 1 exemplaire dématérialisé.
</t>
  </si>
  <si>
    <t>Ce prix rémunère, également, les sondages pour recherche et investigations des réseaux souterrains avant exécution des travaux de pose de réseaux ou exécution d'ouvrages, quelque soit la technique.
Il comprend : 
- l'amenée et repli des équipes et du matériels nécessaires à la réalisation des sondages,
- la signalisation et le balisage du ou des sondages,
- la découpe de chaussée,
- la démolition de chaussée bituminée ou pavée,
- l'extraction de déblais en terrain de toute nature quelque soit le mode d'exécution, manuel, aspiratrice ou pelle,
- le remblaiement en grain de riz,
- le remblaiement par couches de 0.30 m en GNT 0/20 soigneusement compactées,
- l'évacuation des déblais y compris enlèvement, tri et transport en décharge agréée,
- la réalisation de levés topographiques de tous les réseaux découverts selon les préconisations portées à l'article ""Plan de récolement"",
- la réfection de chaussée conforme aux prescriptions du gestionnaire de la voirie,
- le replacement des grillages avertisseurs, quelque soit la technique (manuelle, pelle, aspiratrice...), dans le but de repérer la position des réseaux.</t>
  </si>
  <si>
    <t>Ce prix rémunère, forfaitairement, la fourniture, l’installation, la maintenance et l’enlèvement de signalisation temporaire de chantier conformément aux dispositions de la huitième partie « signalisation temporaire » de l’Instruction interministérielle sur la Signalisation Routière, des volumes 1 à 5 du guide technique « Signalisation temporaire » du SETRA, du CCTP ainsi que des dispositions du PGC SPS.
Le prix comprend, conformément aux guides cités ci-dessus :
- La fourniture à pied d’oeuvre et la mise en place de l’ensemble des panneaux. Ceux-ci seront de la gamme normale (sauf exceptions prévues par les guides) et rétroréfléchissant de classe II. Ils seront positionnés sur des supports bipieds avec sacs de lestage,
- La fourniture à pied d’oeuvre et la mise en place des barrières et balises y compris supports, ainsi que des cônes, barrières, rubans de chantier, atténuateurs de chocs…
- La fourniture et la mise en place des passerelles pour piétons, 
- La fourniture à pied d’oeuvre et la mise en place des dispositifs tri-flashs et des feux clignotants, y compris les supports et les dispositifs d’alimentation,</t>
  </si>
  <si>
    <t>- La fourniture à pied d’oeuvre et la mise en place des séparateurs modulaires de voies (K16 lesté à l’eau),
- La mise en place d’un alternat manuel,
- La mise en place d’un alternat par feux tricolores, y compris les dispositifs d’alimentation,
- La réalisation du marquage au sol temporaire, y compris l’effacement de la signalisation existante et son rétablissement en fin de travaux,
- La fourniture et la mise en place de la signalisation mobile et des feux réglementaires sur les véhicules d’intervention et de travaux,
- La mise en place des véhicules ou de remorques équipées de Flèches Lumineuses de Rabattement,
- La mise en place des dispositifs d’éclairage nocturnes,
- Les frais de personnel et de matériel nécessaire à la vérification et à l’entretien de la signalisation,
- Les frais de location éventuels,</t>
  </si>
  <si>
    <t>- Les frais de remise en place de jour comme de nuit ou de déplacement du dispositif au fur et à mesure de l’avancement du chantier,
- Les frais de remplacement des éléments du dispositif détériorés ou enlevés ainsi que leur nettoyage si besoin
- Les frais d’un alternat manuel ou de feux tricolores (salaire de l’agent, maintenance des batteries, …)
- Les modifications de la signalisation suivant les différentes phases du chantier
- L’enlèvement en fin de travaux de l’ensemble du matériel et la remise en état des lieux
Ce prix s’applique pour l’ensemble des travaux quelle que soit la durée.</t>
  </si>
  <si>
    <t>Ce prix rémunère la dépose et repose d'un poteau d'incendie PFA16 / PN10 incongelable et non-renversable de 100 mm à 1 prise de face de 100 mm et 2 prises latérales de 65 mm avec demi-accords symétriques munis de leurs bouchons, comprenant :
- La gestion de la coordination avec le concessionnaire réseaux et le SDIS pour la prestation ;
- La réalisation du massif d'ancrage du poteau en béton de dimensions 600 x 600 x 300 mm 
- La réalisation du massif de butée pour le coude à patin en béton 
- La confection d'un puisard de vidange poreux 
- La fourniture et pose d'un robinet-vanne de pied, y compris raccords, pièces spéciales et joint de démontage Hauteur de couverture 0,80m. Y compris toutes sujétions et aléas d’exécution.</t>
  </si>
  <si>
    <t>LE METRE CARRE :</t>
  </si>
  <si>
    <t>Ce prix rémunère, au mètre carré, la démolition de chaussée, d’accotements ou d’accès, en béton ou enrobé, situés dans l'emprise des travaux.
Ce prix comprend :
- Le découpage à la scie
- La démolition des ouvrages, dalles béton armé
- Le transport et l’évacuation des matériaux de démolition au lieu de dépôt définitif agréé par le Maître d’OEuvre, y compris droits de décharge.
Il tient compte des précautions à prendre pour ne pas ébranler la partie conservée des ouvrages qui ne sont démolis que partiellement.
Il comprend en outre le traitement des sections correspondant à l’arrêt des démolitions partielles, avec la passivation des aciers, la fourniture et mise en œuvre de mortier ou de béton coffré, y compris tous ingrédients nécessaires à l’accrochage du nouveau béton sur l’ancien.
Ce prix s’applique au mètre carré quelle que soit l’épaisseur. Les quantités à prendre en compte seront déterminées par constat contradictoire.</t>
  </si>
  <si>
    <t>Ce prix rémunère, à l’unité, la dépose et la repose des candélabres solaires présents dans l’emprise du projet.
Il comprend : 
- Le repérage des candélabres à déplacer,
- La dépose sans détérioration des éléments constitutifs des ouvrages,
- Le terrassement et l'évacuation des déblais excédentaires de la fouille,
- La réalisation du massif support en béton,
- La pose du candélabre hors de l’emprise de la piste
- La réfection des emprises
- Les essais de remise en service
- Toute sujétions de bonne réalisation</t>
  </si>
  <si>
    <t>Ce prix rémunère, à l’unité, la dépose et la repose des candélabres présents dans l’emprise du projet.
Il comprend : 
- Le repérage des candélabres à déplacer ;
- La consignation du réseau ;
- Le décablage du candélabre ;
- La dépose sans détérioration des éléments constitutifs des ouvrages ;
- Le terrassement et l'évacuation des déblais excédentaires de la fouille ;
- La réalisation du massif support en béton ;
- Le prolongement / raccordement des fourreaux TPC de l'existant jusqu'à la nouvelle implantation du candélabre ;
- La pose des candélabres hors de l’emprise de la piste ;
- La réfection des emprises ;
- Le câblage / raccordement des candélabres ;
- Les essais de remise en service ;
- La remise en état des emprises ;
- Toute sujétions de bonne réalisation.</t>
  </si>
  <si>
    <t>Ce prix rémunère, au mètre carré, la fourniture et la pose d'un revêtement géotextile en tissu synthétique non tissé, avant la mise en œuvre des couches de remblais ou de fondation de voirie.
Il comprend :
- la fourniture du produit selon spécifications du CCTP,
- le déroulement en lés,
- compris toutes sujétions de pose, des recouvrements entre les lés, des chutes et des épingles de tenus du géotextile.
La quantité à prendre en compte est la surface théorique de couverture du géotextile, sans tenir compte des recouvrements</t>
  </si>
  <si>
    <t>Ce prix rémunère au mètre cube, la fourniture et la mise en œuvre de GNT 0/20 nécessaires à la réalisation d'une couche de forme, conformément au C.C.T.P.
Il comprend :
- La fourniture du matériaux de type Graves Non Traitée selon prescriptions du CCTP, dont la nature et la provenance seront soumises à l'approbation du Maître d'œuvre,
- Le transport et le déchargement à pied d'œuvre,
- Lle régalage et le réglage soigné pour obtenir les profils prescrits,
- Le compactage par couche maximale de 0,20 m,
- L'arrosage éventuel,
- La protection contre les eaux de toutes natures,
Toutes sujétions.</t>
  </si>
  <si>
    <t>LE METRE CUBE :</t>
  </si>
  <si>
    <t>Ce prix rémunère les déblais en terrain ordinaire (terre végétale, terrain sableux, argile pierreuse, colluvions fins et grossiers, alluvions villafranchiennes, ou plastique, marne, tuf ordinaire, couche de structure de chaussée, couche de roulement).
Il comprend :
- L'implantation,
- L'extraction des déblais par engin mécanique dans le terrain ordinaire (hors usage du Brise-Roche Hydraulique),
 -L'extraction jusqu'à la cote projet,
- L'extraction de purge éventuelle de poches décomprimées,
- les sujétions éventuelles de terrassements à la main,
- les sujétions éventuelles de terrassements par plots,
- L'entretien des fonds de fouille, yc pompage, pour maintien en condition hydrique sèche permettant de travailler,
- Le réglage suivant les pentes prévues au projet et compactage des fonds de forme, y compris éventuelle réalisation de cunette,
- Les dispositifs de sécurité, de gardiennage, d'éclairage, de franchissements par moyens adéquats pour les véhicules et piétons,
- La réparation de tout dégât aux propriétés riveraines quelle qu'en soit l'importance,</t>
  </si>
  <si>
    <t>- Tous les aléas et sujétions de mise en œuvre et d'exécution (en particulier ceux occasionnés par le croisement de câbles, canalisations ou ouvrage existants, de la présence des ouvrages existants (terrassement par passe), des éventuelles réparations en cas de dégâts sous la surveillance et les directives des administrations ou services concernés, la préservation des avoisinants),
Le volume pris en compte sera le volume en place et il ne sera pas tenu compte du foisonnement. Les valeurs des pentes de talus devront être validées au préalable par le MOE.
Il s'applique au mètre cube mesuré théoriquement sur les plans d'exécution validés par le MOE. Les hors profils ne sont pas rémunérés.</t>
  </si>
  <si>
    <t>Ce prix rémunère au mètre linéaire, la fourniture, la pose et le réglage de bordures préfabriquées béton type T2 conforme à la norme NF EN 1340.
Il comprend notamment :
- les fouilles y compris éventuellement dans la chaussée,
- la fondation sur béton de ciment C16/20,
- la fourniture et la mise en place des éléments préfabriqués adaptés à la courbure à réaliser,
- le béton de calage et la confection des joints,
- toutes sujétions de reconstitution éventuelles des revêtements,
- les bordures basses, biaises gauche et droite pour les passages bateau,
- les bavettes avaloirs devant les regards,
- les raccordements.
Ces prix s’appliquent au mètre linéaire réalisé mesuré contradictoirement après réalisation.</t>
  </si>
  <si>
    <t>LE METRE LINEAIRE :</t>
  </si>
  <si>
    <t>Ce prix rémunère au mètre carré de surface traitée, la fourniture, le transport et la mise en oeuvre des matériaux pour la réalisation d’une couche d'imprégnation sur chaussées.
Il comprend notamment : 
-  Le réglage et le compactage des GNT si nécessaire,
-  Le répandage à la rampe d’émulsion de bitume
-  Le sablage au gravillon 4/6
-  Le compactage au compacteur à pneus
-  La mise en place et l’enlèvement en fin d’opération de protection contre les salissures des ouvrages existants (bordures, mobilier…)</t>
  </si>
  <si>
    <t>Ce prix rémunère au mètre carré, l'exécution d'une couche de roulement en béton bitumineux semi-grenu 0/10 d'épaisseur 4 cm, conformément au CCTP.
Il comprend notamment :
- l’étude de formulation ainsi que tous les frais liés à la fabrication,
- l’amenée et le repliement de l’atelier de mise en œuvre des enrobés, y compris les transferts effectués dans le déroulement normal du chantier et / ou programmés,
- la mise en place des dispositifs de repérage, des planches de vérification et d’essai de compactage,
- le chargement, le transport à pied d’œuvre et le déchargement,
- la mise en œuvre du béton bitumineux semi-grenu (mécaniquement ou manuellement),
- le réglage et le cylindrage,
- toutes sujétions de mise en œuvre sous circulation, et en faible quantité manuellement,
- toutes sujétions de répandage en couches d’épaisseurs compatibles avec la nature, le réglage et le compactage des matériaux,
- la découpe éventuelle au disque des débords excessifs,
- les essais et contrôle de mise en œuvre.
Ce prix s’applique au mètre carré et résulte de constats contradictoires établis avec le maître d’œuvre.</t>
  </si>
  <si>
    <t>Ce prix rémunère au mètre carré, la confection et la mise en oeuvre de béton balayé armé dosé à 350 kg/m3 en remplissage des îlots et chicanes.
Il comprend notamment :
- La formulation des bétons,
- La préparation des surfaces à traiter
- La fourniture et mise en oeuvre d’un film de protection
- La fourniture et la mise en oeuvre d’une nappe de ferraillage
- Le coulage du béton proprement-dit et son réglage
- La finition soignée du béton par balayage</t>
  </si>
  <si>
    <t>Ce prix rémunère, à l’unité, la réalisation d’un passage surélevé en traversée de voirie, conformément au CCTP.
Il comprend : 
- L’implantation 
- Le traçage
- La fourniture des matériaux en béton bitumineux semi-grenu 0/10
- La réalisation du passage surélevé dans les dimensions prévues au CCTP (plateau 4m, rampants de 1 m)
- Le compactage
- La mise à niveau avec les trottoirs de part et d’autre 
- L’autocontrôle de la bonne réalisation notamment de la géométrie et des raccordements</t>
  </si>
  <si>
    <t>Ce prix rémunère au mètre linéaire, la fourniture, la pose et le réglage de bordures béton coulé en place de dimension 20*16cm type séparateur de voie conforme à la norme NF EN 1340.
Il comprend notamment :
- les fouilles y compris éventuellement dans la chaussée y/c découpe,
- la fondation sur béton de ciment C16/20,
- La fourniture et la mise en oeuvre du béton de pose C20/25 dosé à 250 kg/m3
- la fourniture et la mise en place d'un moule préfabriqué de dimension adaptée adapté à la courbure à réaliser,
- le béton de calage et la confection des joints de fractionnement,
- toutes sujétions de reconstitution éventuelles des revêtements,
- les discontinuités au niveau des entrées parcellaires ,
- les discontinuités pour la circulation des eaux pluviales
- Les bavettes avaloirs devant les regards,
- Les raccordements,
- Les finitions.
Ces prix s’appliquent au mètre linéaire réalisé mesuré contradictoirement après réalisation.</t>
  </si>
  <si>
    <t>Ce prix rémunère au mètre linéaire, la fourniture, la pose et le réglage de bordures préfabriquées béton type P1conforme à la norme NF EN 1340.
Il comprend notamment :
- les fouilles y compris éventuellement dans la chaussée,
- la fondation sur béton de ciment C16/20,
- La pose d'éléments de bordure préfabriqués ou coulés en place, y compris bordure d'adaptation, la mise à niveau au droit des passage piéton, sortie de garage, ...,
- le béton de calage et la confection des joints,
- toutes sujétions de reconstitution éventuelles des revêtements,
- les raccordements.
Ces prix s’appliquent au mètre linéaire réalisé mesuré contradictoirement après réalisation.</t>
  </si>
  <si>
    <t>Ce prix rémunère au mètre carré la confection d’une dalle en béton armé d’une épaisseur minimale de 15 cm.
Il comprend :
- le réglage et compactage du fond de forme,
- la fourniture et la pose des coffrages,
- la fourniture et la mise en oeuvre des armatures T.V. 106,
- la fourniture et la mise en oeuvre du béton C25/30 selon Norme NF EN 206 ,
- le chanfrein en limite de trottoir,
- la finition balayée,
- la réalisation de planches d'essais pour approbation du Maître d'Oeuvre,
- Compris toutes sujétions pour une parfaite réalisation.
Le prix s’applique à la surface traitée théorique sur plans .</t>
  </si>
  <si>
    <t>Réalisation d'un accès en béton armé au droit d'un fossé enherbé (ou béton)</t>
  </si>
  <si>
    <t>Ce prix rémunère au mètre carré la confection d’une dalle en béton armé d’une épaisseur minimale de 15 cm.
Il comprend :
- le réglage et compactage du fond de forme,
- la fourniture et la pose des coffrages,
- la fourniture et la mise en oeuvre des armatures T.V. 106,
- la fourniture et la mise en oeuvre du béton C25/30 selon Norme NF EN 206 ,
- le chanfrein en limite de trottoir,
- la finition balayée,
- la réalisation de planches d'essais pour approbation du Maître d'Oeuvre,
- Compris toutes sujétions pour une parfaite réalisation.
Le prix s’applique à la surface traitée théorique sur plans .
Il comprend également :
- L'intégration et le calage altimétrique d'un (ou plusieurs) caniveau grille longitudinal :
- Le coffrage / ferraillage bétonnage du mur de soubassement de part et d'autres de la dalle vis à vis des fossés.</t>
  </si>
  <si>
    <t>Ce prix rémunère, au mètre cube, la démolition d’ouvrage en maçonnerie ou béton de toute nature, en fondation ou en élévation (pierres, moellons ordinaires, agglomérés creux ou pleins, du béton hydraulique armé ou non etc.).
Il comprend notamment :
- L’usage du matériel de démolition approprié ;
- Le chargement et l'évacuation de tous les produits de démolition à la décharge (dépôts de matériaux inertes non facturés à l’entreprise dans le cadre des travaux) ;
- Pour le comblement du trou, la fourniture et la mise en oeuvre des matériaux remblais répondant aux spécifications du CCTP ;
- Le nivellement du terrain après démolition.</t>
  </si>
  <si>
    <t>Ce prix rémunère, au mètre linéaire, la démolition d’un ouvrage d'assainissement enterré (canlisation, cadre, caniveau, regard) de toute nature.
Il comprend notamment :
- Le terrassement en tranché et l'évacuation des déblais excedentaire ;
- L’usage du matériel de démolition approprié ;
- Le chargement et l'évacuation de tous les produits de démolition à la décharge (dépôts de matériaux inertes non facturés à l’entreprise dans le cadre des travaux) ;
- Pour le comblement du trou, la fourniture et la mise en oeuvre des matériaux remblais répondant aux spécifications du CCTP ;
- Le nivellement du terrain après démolition.</t>
  </si>
  <si>
    <t>Ce prix rémunère l'évacuation des déblais et la mise en décharge, quelque soit la distance du lieu de décharge approuvé par le Maitre d'oeuvre.
Il comprend :
- Les analyses préalables sur les matériaux en vue de valider la filière d'évacuation,
- Le chargement sur camion, le transport et déchargement des déblais impropres au réemploi,
- La fourniture des bons de suivi des déblais,
- Tous les aléas et sujétions de mise en œuvre et d'exécution.
Il s'applique au mètre cube extrait des fouilles mesurées hors foisonnement sur plan d'execution validé par le Maitre d'oeuvre.</t>
  </si>
  <si>
    <t>Ce prix rémunère, au mètre carré, le réglage fin des plates formes de terrassement.
Il comprend :
- le piquetage,
- le réglage fin (niveleuse, pelle mécanique, finition manuelle si nécessaire),
- le compactage,
- le cylindrage,
- Toutes sujétions pour une parfaite réalisation.</t>
  </si>
  <si>
    <t>Ce prix rémunère au forfait, les opérations de contrôle de la compacité et de compactage sur les plates formes, conformément au CCTP.
Il comprend :
- L’implantation des essais (1 essai tous les 125 m²)
- le piquetage,
- le levé altimétrique,
- les mesures de portance (dynaplaque ou plaque),
- la production d'un rapport.</t>
  </si>
  <si>
    <t>Fourniture, transport et mise en place de terre végétale en couches de diverses épaisseurs, y compris toutes sujétions de mise en œuvre de l'autre côté du fossé.
Ce prix comprend également l'ensemencement de la terre végétale.</t>
  </si>
  <si>
    <t>Fourniture et mise en œuvre de terre végétale</t>
  </si>
  <si>
    <t>Ce prix rémunère la fourniture et la pose de bordure I2 en béton gris de classe A, en alignement droit ou courbe, conforme à la norme NF EN 1340.
Le prix comprend : 
- Le chargement, le transport et l'approvisionnement sur le lieu d'emploi des bordures et du béton de ciment,
- L'implantation et le nivellement,
- Les terrassements en rigole en terrain de toute nature et quelle que soit la profondeur,
- L'évacuation des déblais à la décharge publique, y compris les frais de décharge,
- La réalisation d'une semelle en béton frais de 10 cm d'épaisseur à l'avancement de la pose des bordures,
- La pose d'éléments de bordure préfabriqués ou coulés en place, y compris bordure d'adaptation, la mise à niveau au droit des passage piéton, sortie de garage, ...,
- le blocage arrière des bordures,
- La façon des joints au mortier de ciment (épaisseur : 10 mm au maximum), 
- La reconstitution de la forme de part et d'autre, 
- Le nettoyage des éléments souillés par le mortier des joints,
- Tous les aléas et sujétions, en particulier ceux imposés par l'emplacement des bordures, des grilles avaloirs, des caniveaux, des panneaux de signalisation et du cadre pluvial, par la réalisation des courbes, par le calage altimétrique du projets, des raccordements à l'existants.....
Il s'applique au mètre linéaire de bordures posées, mesuré contradictoirement.</t>
  </si>
  <si>
    <t>Ce prix rémunère, à l’unité, la mise à niveau de regards, chambres, bouches à clés existants pour mise à la cote définitive de l’aménagement projeté.
Il comprend notamment :
- La recherche éventuelles de l'ouvrage, 
- Les terrassements, le nettoyage, le dégagement et les travaux de démolition nécessaires,
- La dépose du dispositif de fermeture ou de la grille avec cadre ou cornières,
- Le chargement, le transport et l'évacuation des déblais aux décharges,
- La reprise de la maçonnerie en béton, briques ou agglomérés,
- Pour une bouche à clé, La mise à la longueur nécessaire du tube de rehausse, y compris fourniture éventuelle,
- Les enduits au mortier de ciment.
- Le scellement du dispositif de fermeture.</t>
  </si>
  <si>
    <t>Ce prix rémunère, au forfait, pour la bonne exécution des travaux d'aménagement de la voie verte (y compris des accès riverains), tous les aléas et sujétions de mise en œuvre et d'exécution, occasionnés pour les éventuels dévoiements de réseaux / branchements existants (eau potable, eau usée, eau pluvial, télécoms, électrique) à réaliser et à coordonner avec les concessionnaires. Ainsi que les éventuelles réparations en cas de dégâts sur le domaine privé ou des réseaux existants sous la surveillance et les directives des administrations ou services concernés et qu' elle qu'en soit l'importance.
Ce prix comprend notamment, pour l'ensemble des dévoiements provisoires et définitifs à réaliser dans le cadre de l'opération :
- l'amenée et repli des équipes et du matériels nécessaires,
- La recherche éventuelles de l'ouvrage, 
- Les terrassements, le nettoyage, le dégagement et les travaux de démolition nécessaires,
- La coordination avec les concessionnaires concernés,
- La coordination / prise de contact avec les riverains concernés,
- La fourniture, pose, raccordement des dévoiements provisoires et définitifs aux réseaux/branchements existants,
- Tous les aléas et sujétions de mise en oeuvre et d'exécution.</t>
  </si>
  <si>
    <t>Création d'un fossé de largeur 2.00 m</t>
  </si>
  <si>
    <t>Ce prix rémunère à l'Unité l'ouvrage de tête et protection de fossé ou de talus en béton armé sur canalisation DN600.
Il comprend :
- Le terrassement, le chargement et l'évacuation des déblais extraits,
- La fondation en béton épaisseur 0,15 m sur lit de GNT 0/31,5 épaisseur 0,20 m,
- La réalisation de l'ouvrage en béton armé avec réservation pour la canalisation et retours latéraux de 1,00 m,
minimum ainsi que le radier sur l'ensemble de l'ouvrage,
- La réalisation du talutage afin d'éviter les éboulements,
- Compris toutes sujétions pour une parfaite réalisation.</t>
  </si>
  <si>
    <t>Cette prestation rémunère au Mètre Carré, la fourniture et la réalisation des enrochements bétonnés.
Elle comprend :
‐ le réglage de la forme et les terrassements éventuels nécessaires à la mise en place des enrochements.
‐ la fourniture de bloc d'enrochements 40/100 cm selon préconisations du CCTP, leur chargement des lieux
d'emprunt et leur transport sur le site.
‐ le déchargement et la mise en place soignée des blocs par des moyens adéquats
‐ la fourniture et la mise en oeuvre de béton C30/40 pour bétonnage soigné des blocs,
- la réalisation soignée d'accompagnement des exutoires des canalisations existantes,
- la fourniture et la mise en place de barbacannes,
- toutes sujétions pour une parfaite réalisation.
Les cotes des ouvrages finis devront respecter les indications figurant sur le plan en altimétrie et en planimétrie.</t>
  </si>
  <si>
    <t>Ce prix rémunère au métre linéaire, le bétonnage pour protéction mécanique de canalisations de toutes natures
présentant une couverture insuffisante.
Il comprend :
- La fourniture, la mise en oeuvre et le réglage de gros béton sur la largeur de tranchée
- Compris toutes sujetions.</t>
  </si>
  <si>
    <t>Ce prix rémunère au Mètre Linéaire, la fourniture et la mise en oeuvre de canalisation en PVC.
Il comprend :
- Les terrassements en tranchée, en terrain de toute nature, y compris déroctage, nécessaires à la mise en place
de la canalisation et du lit de pose y compris toutes sujétions de croisements de réseaux et sur profondeurs
éventuelles.
- L'étaiement éventuel des fouilles.
- La réalisation de renforcement en GNT ou ballast si nécessaire en fond de fouille en cas de mauvais terrain
avant la réalisation du lit de pose.
- La fourniture et l'emploi de grains de gravillons pour la réalisation d'un lit de pose de 0,10 m d'épaisseur et pour
l'enrobage de la conduite jusqu'à une hauteur de 0,20 m au-dessus de la génératrice supérieure des
canalisations.
- La fourniture et la mise en en oeuvre de canalisation, y compris toutes sujétions de coupes éventuelles et
d'enrobage en béton.
- La fourniture et la mise en place de GNT 0/31,5 en remblais supérieur de tranchée sous voirie. (objectif PF2)
- L'assemblage par manchons et joints appropriés.
- Le raccordement et scellement sur regard et regard avaloir.
- Le contrôle par passage caméra après nettoyage et curage du réseau.
- Toutes sujétions comprises.</t>
  </si>
  <si>
    <t xml:space="preserve">LE METRE LINEAIRE : </t>
  </si>
  <si>
    <t>301a</t>
  </si>
  <si>
    <t>301b</t>
  </si>
  <si>
    <t>301c</t>
  </si>
  <si>
    <t>301d</t>
  </si>
  <si>
    <t>301e</t>
  </si>
  <si>
    <t>Dimension 500*500 mm</t>
  </si>
  <si>
    <t>Dimension 300*300 mm</t>
  </si>
  <si>
    <t>Dimension 700*700 mm</t>
  </si>
  <si>
    <t>Dimension 600*600 mm</t>
  </si>
  <si>
    <t>Dimension 400*400 mm</t>
  </si>
  <si>
    <t>Ce prix rémunère, au mètre linéaire, la fourniture et la pose de garde-corps de type S8 en acier galvanisé sur mur, corniche, longrine ou acrotère avec tous les moyens de fixations nécessaire à la réalisation du dispositif conformément aux recommandations du SETRA et aux prescriptions du CCTP.
Ce prix comprend notamment :
- les platines de fixation réglementaires scellées dans la structure porteuse,
- les montants en acier galvanisé boulonnés sur les supports,
- le thermolaquage et la peinture,
- les lisses en acier galvanisé droites ou cintrées à la demande.
Le mètre linéaire sera constaté sur site.</t>
  </si>
  <si>
    <t>Panneau de type AB</t>
  </si>
  <si>
    <t>Ces prix rémunèrent, à l'unité, la fourniture et la pose de supports de signalisation de police conforme au C.C.T.P.
Les mâts seront peints avec chapeau. La hauteur libre à respecter sous panneau sera de 2,30 m.
Il comprend notamment :
- La fourniture de supports classe MA
- L’amenée à pied d’oeuvre des différentes fournitures,
- La réalisation d'une fouille de dimension appropriée à la taille du massif d’ancrage,
- L’évacuation des matériaux en décharge définitive fournie par l'entreprise ou au lieu de dépôt indiqué par le maître d'oeuvre,
- La fourniture et la mise en oeuvre du béton C25/30 constituant le massif d'ancrage,
- Le scellement du support.</t>
  </si>
  <si>
    <t>Ces prix rémunèrent également, à l'unité, la fourniture, le transport et la pose sur mâts de panneaux et panonceaux de signalisation de police à dos fermé, gamme petite, de classe II conformes aux prescriptions du C.C.T.P.
Ils comprennent notamment :
- La fourniture, le transport à pied d’oeuvre du panneau (et panonceau selon les cas), y compris les dispositifs de fixation adaptés au support,
- L’assemblage du panneau et panonceau sur le support, suivant l’orientation prévue par le maître d’oeuvre et du niveau de pose prescrit</t>
  </si>
  <si>
    <t>602a</t>
  </si>
  <si>
    <t>602b</t>
  </si>
  <si>
    <t>602c</t>
  </si>
  <si>
    <t>602d</t>
  </si>
  <si>
    <t>602e</t>
  </si>
  <si>
    <t>601a</t>
  </si>
  <si>
    <t>601b</t>
  </si>
  <si>
    <t>601c</t>
  </si>
  <si>
    <t>601d</t>
  </si>
  <si>
    <t>601e</t>
  </si>
  <si>
    <t xml:space="preserve"> </t>
  </si>
  <si>
    <t>Ces prix rémunèrent, la réalisation de marquage routier effectué à la peinture blanche, rétroréfléchissante, conforme aux prescriptions du CCTP.
Ils comprennent :
- L’amenée et le repli du matériel
- Le nettoyage de la chaussée
- Les travaux de pré-marquage
- La fourniture et la mise en oeuvre de la peinture, manuellement à l’aide de gabarit ou à la machine
- Le balisage nécessaire à toutes les phases de mise en oeuvre,
- Le nettoyage et la remise en état des lieux après travaux.</t>
  </si>
  <si>
    <t>Ce prix rémunère la fourniture et pose d’une balise routière J11.
Ce prix comprend :
- Les moyens humains, l'amené / repli des engins et matériels adaptés à la prestation ;
- Le terrassement et l’évacuation des déblais excédentaires ;
- La création d’une fondation de type plot béton ;
- La fourniture et pose la fourniture et pose d’une balise routière J11 ;
- Les travaux de finitions.
L’implantation de la balise est soumise à la validation du maitre d’œuvre.
Ce prix s’applique à l’unité.</t>
  </si>
  <si>
    <t>Ce prix rémunère à l’unité, la fourniture et la pose d'un arceau de stationnement vélo conforme au modèle défini au CCTP.
Il comprend notamment :
- Les implantations, et le carottage du revêtement,
- Les terrassements et l’évacuation des déblais en décharge,
- La fourniture, le transport et l’amenée à pied d’oeuvre de l'arceau et leurs embases
- La fourniture et la mise en oeuvre du mortier de scellement,
- Le scellement, le réglage et la mise à niveau de l'arceau,
- La finition soignée du revêtement autour de l'arceau.
Ce prix s’applique à l’unité.</t>
  </si>
  <si>
    <t>Ce prix rémunère à l’unité, la fourniture et la pose d'un dispositif de comptage vélo conforme au modèle défini au CCTP.
Il comprend notamment :
- Les implantations, et le carottage du revêtement,
- le sciage du revêtement et le rebouchage,
- La fourniture et pose de la boucle de comptage,
- La fourniture et pose du mât en acier galvanisé,
- La fourniture du dispositif de comptage (ainsi que de la cellule solaire),
- La fourniture et la mise en oeuvre du mortier de scellement,
- Le scellement, le réglage et la mise à niveau du mât,
- La finition soignée du revêtement autour du mât,
- Le câblage et la mise en service du dispositif de comptage.
Ce prix s’applique à l’unité.</t>
  </si>
  <si>
    <t>Ce prix rémunère au mètre carré, les opérations de contrôle de la compacité et de compactage sur les plateformes, conformément au CCTP.
Il comprend :
- Le piquetage,
- Le levé altimétrique,
- Les mesures de portance (dynaplaque ou plaque),
- La production d'un rapport.</t>
  </si>
  <si>
    <t>Calage altimétrique d'un regard-grille pluvial (grille 0.50m*0.50m)</t>
  </si>
  <si>
    <t>Ce prix rémunère, à l’unité, l'abaissement d'un regard avaloir existant pour une mise à la cote définitive à -5cm/ FE de l’aménagement projeté.
Il comprend notamment :
- La recherche éventuelles de l'ouvrage, 
- Les terrassements, le nettoyage, le dégagement et les travaux de démolition nécessaires,
- La dépose du dispositif de fermeture ou de la grille avec cadre ou cornières,
- Le chargement, le transport et l'évacuation des déblais aux décharges,
- La reprise de la maçonnerie en béton, briques ou agglomérés,
- Pour une bouche à clé, La mise à la longueur nécessaire du tube de rehausse, y compris fourniture éventuelle,
- Les enduits au mortier de ciment.
- Le scellement du dispositif de fermeture.</t>
  </si>
  <si>
    <t>Ce prix rémunère au Mètre Linéaire, le reprofilage / décalage planimétrique d'un fossé existant sans modification de la section hydraulique.
Il comprend :
- Le terrassement en déblai ou remblai en terrain de toute nature , y compris chargement et évacuation en
décharge des déblais excédents.
- Le réglage des parois, nivellement du fond et compactage nécessaire.
- La protection des talus contre les eaux de ruissellement.
- Compris toutes sujétions pour les différents raccordements.</t>
  </si>
  <si>
    <t>Ce prix rémunère au Mètre Linéaire, la création d’un fossé de largeur en gueule 2 m et profondeur à l'axe 0.8 m.
Il comprend :
- Le terrassement en déblai ou remblai en terrain de toute nature , y compris chargement et évacuation en
décharge des déblais extraits.
- Le réglage des parois, nivellement du fond et compactage nécessaire.
- La protection des talus contre les eaux de ruissellement.
- Compris toutes sujétions pour les différents raccordements.</t>
  </si>
  <si>
    <t>Ce prix rémunère au Mètre Linéaire, la création d’un fossé de largeur en gueule 2.00 m, 0.80 m en pied et profondeur à l'axe de 0.40 m.
Il comprend :
- Le terrassement en déblai ou remblai en terrain de toute nature , y compris chargement et évacuation en
décharge des déblais extraits.
- La mise à sec de la fouille durant l’exécution des travaux,
- Le réglage des parois, nivellement du fond et compactage nécessaire,
- La protection des talus contre les eaux de ruissellement,
- Le coffrage pour le caniveau trapézoidale, bétonnage d'un béton fibré C30/37 XA2 d'épaisseur 0.10m,
- La fourniture et mise en oeuvre de béton, de mortier, de mastics pour la réalisation des travaux de finitions et d’étanchéité des ouvrages,
- Compris toutes sujétions pour les différents raccordements.
Il s'applique au mètre linéaire de caniveau U réalisé dans le fossé.</t>
  </si>
  <si>
    <r>
      <t xml:space="preserve">Ce prix rémunère, au forfait, la création d'un regard maçonné de dimension 4.00m*3.00m*1.80m (L*l*h).
Ce prix comprend également :
- L'implantation de l'ouvrage (soumis à la validation du maitre d'euvre),
- Les terrassements en tranchée, en terrain de toute nature, y compris déroctage, nécessaires à la mise en place
du regard et du béton de propreté y compris toutes sujétions de croisements de réseaux et sur profondeurs
éventuelles,
- L'étaiement/ blindage éventuel des fouilles,
- La protections des ouvrages, clôtures avoisinantes,
- La mise à sec de la fouille durant l’exécution des travaux,
- La mise en place / l’entretien / le repli d’un batardeau provisoire en amont/aval de la fouille avec un drain pour maintenir l’écoulement des eaux à travers l’emprise des travaux ;
- La réalisation de renforcement en GNT ou ballast si nécessaire en fond de fouille en cas de mauvais terrain
avant la réalisation du béton de propreté,
- La fourniture et mise en oeuvre d'un béton de propreté de 0.10m d'épaisseur,
- Le coffrage, ferraillage et le bétonnage (C30/37 XA2) du regard (dalles et voiles seront de 0.20 d'épaisseurs). </t>
    </r>
    <r>
      <rPr>
        <i/>
        <sz val="11"/>
        <rFont val="Century Gothic"/>
        <family val="2"/>
      </rPr>
      <t>Les voiles pourront être élevés en blocs à bancher ferraillés,</t>
    </r>
    <r>
      <rPr>
        <sz val="11"/>
        <rFont val="Century Gothic"/>
        <family val="2"/>
      </rPr>
      <t xml:space="preserve">
- Le nivellement et le calage altimétrique du regard,
- La création des réservations, le raccordements du regards aux canalisations, fossés et caniveau U,
- La fourniture, la découpe et la pose des prolongements des canalisations existantes pour le raccordement au regard,
- La fourniture et mise en oeuvre de béton, de mortier, de mastics pour la réalisation des travaux de finitions et d’étanchéité des ouvrages,
</t>
    </r>
  </si>
  <si>
    <r>
      <t xml:space="preserve">Ce prix rémunère, au forfait, la création d'une tête d'aqueduc maçonné de dimension pour deux buses DN1000.
Ce prix comprend également :
- L'implantation de l'ouvrage (soumis à la validation du maitre d'euvre),
- Les terrassements en tranchée, en terrain de toute nature, y compris déroctage, nécessaires à la mise en place
de l'ouvrage et du béton de propreté y compris toutes sujétions de croisements de réseaux et sur profondeurs
éventuelles,
- L'étaiement/ blindage éventuel des fouilles,
- La protections des ouvrages, clôtures avoisinantes,
- La mise à sec de la fouille durant l’exécution des travaux,
- La mise en place / l’entretien / le repli d’un batardeau provisoire en amont/aval de la fouille avec un drain pour maintenir l’écoulement des eaux à travers l’emprise des travaux ;
- La réalisation de renforcement en GNT ou ballast si nécessaire en fond de fouille en cas de mauvais terrain
avant la réalisation du béton de propreté,
- La fourniture et mise en oeuvre d'un béton de propreté de 0.10m d'épaisseur,
- La création d'une bèche de 0.20 cm (hauteur) * 0.50 (épaisseur) dans le radier de l'ouvrage,
- Le coffrage, ferraillage et le bétonnage (C30/37 XA2) du regard (dalle et voiles seront de 0.20 d'épaisseurs). </t>
    </r>
    <r>
      <rPr>
        <i/>
        <sz val="11"/>
        <rFont val="Century Gothic"/>
        <family val="2"/>
      </rPr>
      <t>Les voiles pourront être élevés en blocs à bancher ferraillés (enduit mortier à prévoir).</t>
    </r>
    <r>
      <rPr>
        <sz val="11"/>
        <rFont val="Century Gothic"/>
        <family val="2"/>
      </rPr>
      <t xml:space="preserve">
- Le nivellement et le calage altimétrique du regard,</t>
    </r>
  </si>
  <si>
    <t>- La réservations, le scellement, La fourniture et la pose d'un tampon DN600 400KN en tête du regard (position soumis à la validation du MOE),
- L'application d'une peinture bitumineuse sur les voiles et la dalle supérieure,
- La mise en place d'un Delta Ms + drain autour du regard avec un exutoire dans le fossé aval,
- Le remblaiement / compactage / réglage de la fouille GNT 0/31.5,
- L’entretien du réseau EP (durant la période d’exécution des travaux),
- Les travaux de finitions.
Il s'applique à l'unité.</t>
  </si>
  <si>
    <t>- La création des réservations, le raccordements de l'ouvrage aux canalisations DN1000 et fossés,
- La fourniture, la découpe et la pose des prolongements des canalisations DN1000 existantes pour le raccordement à l'ouvrage,
- La fourniture et mise en oeuvre de béton, de mortier, de mastics pour la réalisation des travaux de finitions et d’étanchéité des ouvrages,
- La mise en place d'une peinture bitumineuse sur les voiles (côté remblais).
- Le remblaiement / compactage / réglage de la fouille GNT 0/31.5,
- L’entretien du réseau EP (durant la période d’exécution des travaux),
- Les travaux de finitions.
Il s'applique à l'unité.</t>
  </si>
  <si>
    <r>
      <t xml:space="preserve">Ce prix rémunère, au mètre linéaire, la création d'un caniveau U en béton armé de dimension (l * h) 2.00m * 1.00m.
Ce prix comprend également :
- L'implantation de l'ouvrage (soumis à la validation du maitre d'euvre),
- Les terrassements en tranchée, en terrain de toute nature, y compris déroctage, nécessaires à la mise en place
du caniveau et du béton de propreté y compris toutes sujétions de croisements de réseaux et sur profondeurs
éventuelles,
- L'étaiement/ blindage éventuel des fouilles,
- La protections des ouvrages, clôtures avoisinantes,
- La mise à sec de la fouille durant l’exécution des travaux,
- La mise en place / l’entretien / le repli d’un batardeau provisoire en amont/aval de la fouille avec un drain pour maintenir l’écoulement des eaux à travers l’emprise des travaux ;
- La réalisation de renforcement en GNT ou ballast si nécessaire en fond de fouille en cas de mauvais terrain
avant la réalisation du béton de propreté,
- La fourniture et mise en oeuvre d'un béton de propreté de 0.10m d'épaisseur,
- Le coffrage, ferraillage et le bétonnage (C30/37 XA2) du caniveau U, </t>
    </r>
    <r>
      <rPr>
        <i/>
        <sz val="11"/>
        <rFont val="Century Gothic"/>
        <family val="2"/>
      </rPr>
      <t>Les voiles pourront être élevés en blocs à bancher ferraillés (enduit mortier à appliquer et à prévoir),</t>
    </r>
    <r>
      <rPr>
        <sz val="11"/>
        <rFont val="Century Gothic"/>
        <family val="2"/>
      </rPr>
      <t xml:space="preserve">
- Le nivellement, l’emboitement et le calage altimétrique des ouvrages,
- Le raccordement aux ouvrages pluviaux et fossés,
- La fourniture et mise en oeuvre de béton, de mortier, de mastics pour la réalisation des travaux de finitions et d’étanchéité des ouvrages,
</t>
    </r>
  </si>
  <si>
    <t>- L'application d'une peinture bitumineuse sur les voiles (côté remblais).
- La mise en place de barbacanes avec une chaussette géotextile tous les 2.00 m linéaire à travers les voiles et le remblais,
- Le remblaiement / compactage / réglage de la fouille GNT 0/31.5,
- L’entretien du réseau EP (durant la période d’exécution des travaux),
- Les travaux de finitions.
Il s'applique au mètre linéaire de caniveau U réalisé dans le fossé.</t>
  </si>
  <si>
    <t>Dalle podotactile à coller</t>
  </si>
  <si>
    <t>Ce prix rémunère au mètre linéaire la fourniture et pose de bande podotactile à coller (largeur = 0.42m). Le prix comprend l’ensemble des moyens humains et matériel nécessaire pour l’exécution des travaux.</t>
  </si>
  <si>
    <t>Potelet fixe en acier hauteur 0.90m tête blanche</t>
  </si>
  <si>
    <t>Ce prix rémunère à l’unité, la fourniture et la pose de potelet fixe conforme au modèle défini au CCTP.
Ce prix comprend :
- Les moyens humains, l'amené / repli des engins et matériels adaptés à la prestation ;
- Les terrassements et l’évacuation des déblais en décharge
- La fourniture, le transport et l’amenée à pied d’oeuvre des potelets
- La fourniture et la mise en oeuvre du mortier de scellement,
- Le scellement, le réglage et la mise à niveau du potelet
- La finition soignée du revêtement autour du potelet
L’implantation du potelet est soumise à la validation du maitre d’œuvre.
Ce prix s’applique à l’unité.</t>
  </si>
  <si>
    <t>Fourniture et pose d'un banc</t>
  </si>
  <si>
    <t>Ce prix rémunère la fourniture et pose de banc simple modèle ATHENES sans accoudoir de chez AREA ou similaire,
Ce prix rémunère :
La fourniture et la pose banc fonte et bois tropical (dimensions 1.70 m de longueur, 0,57 m de largeur, 0,75 m de hauteur) ;
Les fouilles nécessaires pour fondation et l’évacuation des déblais ;
La fourniture et la mise en œuvre de béton de fondation dosé à 250 kg/m3 aux dimensions prévues par le fabricant suivant un principe de dès et réglets en béton coulés avant revêtements ;
La fixation par boulonnage sur dés en béton ou par scellement dans les dés ;
La soudure des boulons pour éviter le vol ;
Tous aléas et sujétions de mise ne œuvre. 
Le choix du modèle et de la couleur sera soumis à la validation du maitre d'ouvrage.
L’implantation du plot est soumise à la validation du maitre d’œuvre.
Ce prix s’applique à l’unité.</t>
  </si>
  <si>
    <t>301f</t>
  </si>
  <si>
    <t>Dimension 800*800 mm</t>
  </si>
  <si>
    <t xml:space="preserve">Ce prix rémunère, au mètre linéaire, La fourniture et mise en place d'un caniveau hydraulique à grilles selon la norme NF EN 1433.
Il comprend :
- Les terrassements en tranchée, en terrain de toute nature, y compris déroctage, nécessaires à la mise en place
du caniveau et du béton de propreté (y compris toutes sujétions de croisements de réseaux et sur profondeurs
éventuelles),
- L'étaiement éventuel des fouilles,
- La réalisation de renforcement en GNT ou ballast si nécessaire en fond de fouille en cas de mauvais terrain
avant la réalisation du béton de propreté,
- La fourniture et mise en oeuvre d'un béton de propreté de 0.10m d'épaisseur,
- La fourniture et la pose des éléments préfabriqués du caniveau U, y compris toutes sujétions de coupes éventuelles, d'assemblage des éléments (joints mastics, ...),
- La pose d'une grille en fonte (ou acier galvanisé) 400 KN,
- La fourniture et le remblaiement en GNT 0/31,5,
- Le remplissage en béton à l'arrière des voiles (si nécessaire),
- Les travaux de maçonneries, finitions,
- Toutes sujétions comprises </t>
  </si>
  <si>
    <t>ARBRES</t>
  </si>
  <si>
    <t>Inga edulis Pois sucrée Pot 35l, h 150-200cm</t>
  </si>
  <si>
    <t>Pachira aquatica, Cacao Riviére pot 35l, h 150-200cm</t>
  </si>
  <si>
    <t>Crescenta cujete, Calebassier  pot 35l, h 150-200cm</t>
  </si>
  <si>
    <t>Senna allata  pot 35l, h 150-200cm</t>
  </si>
  <si>
    <t>Clusia grandiflora_Pot 35L 150-200cm</t>
  </si>
  <si>
    <t>Apeaida glabra, Peigne Macaque,  pot 35l, h 150-200cm</t>
  </si>
  <si>
    <t>Isertia coccinea  pot 35L, h 150-200cm</t>
  </si>
  <si>
    <t>PALMIERS</t>
  </si>
  <si>
    <t>Mauritia flexuosa Palmier Bâches h=200cm pot 35L</t>
  </si>
  <si>
    <t>Attalea maripa, Palmier Maripa  h 120/150 pot 35L</t>
  </si>
  <si>
    <t>Mauritia flexuosa Palmier Bâches h=200cm pot 35L sur av St Agathe</t>
  </si>
  <si>
    <t>COUVRE-SOLS</t>
  </si>
  <si>
    <t>Sagneticol tribolata 3u/m2</t>
  </si>
  <si>
    <t>Arachis repens  4u/m2</t>
  </si>
  <si>
    <t>MASSIFS BAS</t>
  </si>
  <si>
    <t>Verveine Pays, Stachytarpheta guyannensis 2U/m2 pot de 7L</t>
  </si>
  <si>
    <t>Turnera ulmifolia, godet, 4u/m2</t>
  </si>
  <si>
    <t>MASSIF HAUT</t>
  </si>
  <si>
    <t>Héliconia bihai,2u/m2 pot 10L</t>
  </si>
  <si>
    <t>Phenakospermum guyannense pot 5L  2u/m2</t>
  </si>
  <si>
    <t>TUTEURAGE HAUBANAGE</t>
  </si>
  <si>
    <t>Tuteurs  Bipode</t>
  </si>
  <si>
    <t>SOLS FERTILES</t>
  </si>
  <si>
    <t>Fosse plantées pour arbres</t>
  </si>
  <si>
    <t>Fourniture et mise en œuvre de Mulch sous les massifs ep 5cm</t>
  </si>
  <si>
    <t>Fourniture et mise en œuvre de Compost sous les couvre-sols</t>
  </si>
  <si>
    <t>Fosse plantation linéaire largeur 80 cm, profondeur 80 cm longueur variable</t>
  </si>
  <si>
    <t>m³</t>
  </si>
  <si>
    <t>ANNEE D'ENTRETIEN</t>
  </si>
  <si>
    <t>Entretien des arbres sur 1 an</t>
  </si>
  <si>
    <t>Entretien des massifs sur 1 an</t>
  </si>
  <si>
    <t>Entretien de couvre-sols  sur 1 an</t>
  </si>
  <si>
    <t>801a</t>
  </si>
  <si>
    <t>801b</t>
  </si>
  <si>
    <t>801c</t>
  </si>
  <si>
    <t>801d</t>
  </si>
  <si>
    <t>801e</t>
  </si>
  <si>
    <t>801f</t>
  </si>
  <si>
    <t>801g</t>
  </si>
  <si>
    <t>802a</t>
  </si>
  <si>
    <t>802b</t>
  </si>
  <si>
    <t>802c</t>
  </si>
  <si>
    <t>803a</t>
  </si>
  <si>
    <t>803b</t>
  </si>
  <si>
    <t>804a</t>
  </si>
  <si>
    <t>804b</t>
  </si>
  <si>
    <t>805a</t>
  </si>
  <si>
    <t>806a</t>
  </si>
  <si>
    <t>807a</t>
  </si>
  <si>
    <t>807b</t>
  </si>
  <si>
    <t>808c</t>
  </si>
  <si>
    <t>808d</t>
  </si>
  <si>
    <t>808a</t>
  </si>
  <si>
    <t>808b</t>
  </si>
  <si>
    <t>TVA 00,00%</t>
  </si>
  <si>
    <t>MONTANT TOTAL TTC</t>
  </si>
  <si>
    <t>Ce prix rémunère à l’unité la fourniture et la plantation d’arbres tel que décrit ci-dessous.
Il comprend :
- l’implantation et le piquetage complémentaires des ouvrages,
- la fourniture et le transport à pied d'oeuvre de tous les matériels et matériaux nécessaires.(non compris l'arbre),
- la réalisation d'une fosse de plantation de 0,5 x 0,4 x 0,4m avec évacuation et transport sur le lieu de stockage
des déblais excédentaires en décharge publique,
- la fourniture et la mise en oeuvre de la terre végétale est détaillé dans un prix à part
- la pose d’un tuteur simple comme décrit au CCTP, (un tuteur bipode est prévu pour les arbres patrimoniaux et
- hiffré à part)
- la plantation de l’arbre,
- les entretiens prévus au CCTP
- la garantie de reprise de un an</t>
  </si>
  <si>
    <t>Ce prix rémunère à l’unité la fourniture et la plantation de palmiers tel que décrit ci-dessous.
Il comprend :
- l’implantation et le piquetage complémentaires des ouvrages,
- la fourniture et le transport à pied d'oeuvre de tous les matériels et matériaux nécessaires.(non compris l'arbre),
- la réalisation d'une fosse de plantation de 0,5 x 0,4 x 0,4m avec évacuation et transport sur le lieu de stockage
des déblais excédentaires en décharge publique,
- la fourniture et la mise en oeuvre de la terre végétale est détaillé dans un prix à part
- la pose d’un tuteur simple comme décrit au CCTP, (un tuteur bipode est prévu pour les arbres patrimoniaux et
- hiffré à part)
- la plantation de l’arbre,
- les entretiens prévus au CCTP
- la garantie de reprise de un an</t>
  </si>
  <si>
    <t>Ce prix rémunère, au mètre carré, toutes sujétions comprises, la fourniture et la plantations de couvre-sols
conformément au CCTP.
Il comprend notamment :
- la récolte et mise en culture des jeunes plants ou graines,
- la mise en culture des plants pour multiplications,
- la préparation du terrain conformément au CCTP,
- la plantation du plant,
- l'entretien tel que défini dans CCTP</t>
  </si>
  <si>
    <t>Ce prix rémunère, au métre carré, toutes sujétions comprises, la fourniture et la plantations de massifs conformément
au CCTP.
Il comprend notamment :
- la récolte et mise en culture des jeunes plants ou graines,
- la mise en culture des plants pour multiplications,
- la préparation du terrain conformément au CCTP,
- la plantation du plant,
- l'entretien tel que défini dans CCTP.</t>
  </si>
  <si>
    <t>Ce prix rémunère, à l'unité les protections des arbres sous forme de 2 tuteurs avec platine acier et planche
transversale conformément au croquis présent dans le carnet de plantation.
Il comprend :
- la préparation soignée du terrain, la mise en place des tuteurs avant la plantation 0,5m de profondeur.
- la réalisations des tuteurs en bois de classe IV, le wapa sera privilégié
- la platine «anti vol «en pied de tuteur en acier galvanisé.
- les systèmes d'attaches de l'arbres en 3 points, celui ci devra être durable et non blessant pour l'arbre.
- toutes sujétions dues au titre des présents travaux,
- planche de liaison et fixations par vis en inox</t>
  </si>
  <si>
    <t>Ce prix rémunère la fourniture et la mise en place de terres fertilisées par des procédés naturels de qualité comme décrit au CCTP
Il comprend :
- la fourniture et le transport à pied d’oeuvre de tous les matériels et matériaux nécessaires
- les travaux de terrassement nécessaires avec évacuation et transport sur le lieu de stockage des déblais excédentaires en décharge publique,
- le réglage et le décompactage du fond de forme constitué par le sol naturel
- la mise en place de terre végétale sur 10cm.
- toutes sujétions dues au titre des présents travaux.</t>
  </si>
  <si>
    <t>Ce prix rémunère, la réalisation d'une campagne annuelle d'entretien, d'élimination des plantes non désirées, de sarclage des arbres, organisée sur une année dans les conditions précisées au CCTP.
Ce prix comprend:
- L'amenée et le replis du matériel et des équipes sur le site ;
- Le sarclage, la fauche et le délianage 2 à 3 fois des arbres ;
- L'entretien des plantations (fauchage annuel, détourage des arbres 2 fois la première année et autres opérations d'entretien jugées nécessaires) ;
- L'organisation d'au moins 2 à 3 passages dans l'année pour ce type de prestation ;
- Le regarni des végétaux de massif ou couvre sols morts sur la période (20% prévisionnels)
- Le remplacement des arbres morts
- Toute sujétion de bonne execution.</t>
  </si>
  <si>
    <t>Ce prix rémunère au forfait l'amenée et le repli du matériel sur le chantier. 
Il s’applique :
- Aux frais d’installation de chantier tel que défini dans le C.C.T.P. et notamment :
- l'occupation provisoire et l'aménagement des terrains nécessaires aux installations de chantier et mis à disposition par la Maîtrise d'Ouvrage.
- l'amenée à pied d'œuvre et le repliement en fin de travaux de toutes les installations techniques, sanitaires et de sécurité nécessaire à la réalisation des travaux pour l’ensemble des secteurs (base vie, etc...), ses accès, ses parkings,
- le déplacement si nécessaire en cours de chantier de la base vie,
- le stationnement du matériel et le dépôt des matériaux,
- l'amenée, la mise en place et le retrait en fin de chantier des équipements de levage nécessaires,
- les frais liées aux clôtures, portails à poser autour des installations de chantier,
- les frais liés à l'approvisionnement en énergie électrique et en eau (branchement, raccordement, abonnement, consommation). Dans le cas où les raccordements aux réseaux concessionnaires seraient difficiles et coûteux, l'entrepreneur doit prévoir un fonctionnement autonome de ses installations (groupe électrogène, téléphone portable, citernes d'eaux, etc ...),</t>
  </si>
  <si>
    <t>Ce prix rémunère la fourniture, la pose, l'entretien, les déplacements au besoin d'un panneau de chantier et la dépose complète.
Il comprend : 
- la fourniture et la mise en place d'un panneau de chantier de 3m x 2m type PVC d'épaisseur 10 mm conformément aux instructions des services du maître d'ouvrage;
- la fourniture et la mise en place de support de type poteaux et béquilles en bois et massifs en béton;
- les sujétions d'entretien et de remise en état en cas de détérioration accidentelle;
- les éventuels déplacements demandés par le maître d'œuvre ou le maître d'ouvrage;
- les sujétions de fixation pour assurer la stabilité au vent;
- le démontage et l'évacuation en fin de chantier.
Il s'applique à l'unité.</t>
  </si>
  <si>
    <t>Ce prix rémunère la fourniture, la pose l'entretien et les déplacements au besoin d'un panneau de communication.
Il comprend : 
- la fourniture et la mise en place d'un  panneau de communication de 3,40m x 2,40m type PVC d'épaisseur 10 mm mini avec impression conformément aux instructions des services du maître d'ouvrage;
- la fourniture et la mise en place de support de type poteaux et béquilles en bois et massifs en béton;
- les sujétions d'entretien et de remise en état en cas de détérioration accidentelle;
- les éventuels déplacements demandés par le maître d'œuvre ou le maître d'ouvrage;
- les sujétions de fixation pour assurer la stabilité au vent;
- le démontage et l'évacuation en fin de chantier.
Il s'applique à l'unité.</t>
  </si>
  <si>
    <t>Ce prix rémunère la réalisation d'un constat d'huissier contradictoire avec le Maître d 'ouvrage, Maître d'œuvre, les entreprises, les gestionnaires de l'espace public et les riverains du chantier.
Ce constat portera sur l'état des voiries et réseaux divers, des espaces verts, du mobilier urbain, des clôtures et des façades et plus généralement de l'ensemble des avoisinants. Il portera également sur l'ensemble des emprises privatives (y compris intérieur des constructions) impactées par l'emprise travaux.
 Il comprend :
- les frais de convocation de l'ensemble des intervenants,
- les frais d'huissier,
- les frais de transmission et de reproduction du document.
- les sujétions éventuelles  liées à la prise de contact avec les riverains pour garantir l'aspect contradictoire du constat concernant les avoisinants
Le constat d'huissier ne sera pas recevable s'il n'est pas établi en présence de l'ensemble des personnes convoquées.
Le constat d'huissier sera transmis en version dématérialisée et en version papier (trois exemplaires, dont 1 exemplaire pour le Maitre d'ouvrage et 1 exemplaire pour le Maitre d'oeuvre) y compris clés USBs (les vidéos et photos réalisées lors du constat d'huissier devront être joints aux rapports) .</t>
  </si>
  <si>
    <t>Ce prix rémunère forfaitairement les études d'exécutions des ouvrages définitifs et des ouvrages provisoires de l'ensemble des travaux du présent marché (études d'exécution, études des méthodes et moyens de construction), tels que définis au CCTP.
Il comprend notamment l'établissement, les modifications éventuelles, les frais de tirage, de transmission et de remise au maître d'œuvre, au maître d'ouvrage, au coordinateur SPS et au bureau de contrôle technique :
- des frais de concertation avec les concessionnaires et les services publics (commune, département,...)
- des plans d'exécutions, des méthodes et des moyens de construction ;
- des documents demandés par le coordonnateur sécurité (PPSPS, visite inspection commune, plans d’installation de chantier,…) ;
- du planning des travaux et les délais prévisionnels pour la réalisation de chaque phase ;
- des demandes d’agrément des produits ;
- du programme des études d'exécution et des méthodes de construction ;
- des notes d'hypothèses générales ;
- des notes de calcul automatiques et manuelles pour le dimensionnement des ouvrages mêmes provisoires ;
- des notices explicatives des programmes utilisés ;
- de toutes les notes techniques nécessaires à l'exécution ;
- de l’ensemble des demandes d'autorisations nécessaires au début des travaux (arrêté de voirie, …),
- l'éventuelle remise à niveau des documents en vue de l'obtention du visa "Bon pour Exécution" délivré par le Maître d'Oeuvre,</t>
  </si>
  <si>
    <t>Terrassement, remblaiement, fourniture et pose d'un collecteur pluvial PVC DN600 
(y compris grillage avertisseur + inspection télévisée)</t>
  </si>
  <si>
    <t>Sciage et démolition d'une dalle en béton armé des entrées charretières et chaussée
(y compris évacuation)</t>
  </si>
  <si>
    <t>DOSSIER DE CONSULTATION DES ENTREPRISES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</si>
</sst>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sz val="8"/>
      <name val="Calibri"/>
      <family val="2"/>
      <scheme val="minor"/>
    </font>
    <font>
      <sz val="11"/>
      <color theme="1"/>
      <name val="Century Gothic"/>
      <family val="2"/>
    </font>
    <font>
      <b/>
      <sz val="11"/>
      <color theme="1"/>
      <name val="Century Gothic"/>
      <family val="2"/>
    </font>
    <font>
      <b/>
      <i/>
      <sz val="11"/>
      <color theme="1"/>
      <name val="Century Gothic"/>
      <family val="2"/>
    </font>
    <font>
      <sz val="11"/>
      <name val="Arial"/>
      <family val="2"/>
    </font>
    <font>
      <i/>
      <sz val="11"/>
      <color theme="1"/>
      <name val="Century Gothic"/>
      <family val="2"/>
    </font>
    <font>
      <sz val="11"/>
      <name val="Century Gothic"/>
      <family val="2"/>
    </font>
    <font>
      <i/>
      <sz val="9"/>
      <color theme="1"/>
      <name val="Century Gothic"/>
      <family val="2"/>
    </font>
    <font>
      <sz val="10"/>
      <name val="Arial"/>
      <family val="2"/>
    </font>
    <font>
      <i/>
      <sz val="11"/>
      <name val="Century Gothic"/>
      <family val="2"/>
    </font>
    <font>
      <sz val="11"/>
      <color rgb="FF000000"/>
      <name val="Calibri"/>
      <family val="2"/>
    </font>
    <font>
      <b/>
      <sz val="11"/>
      <name val="Century Gothic"/>
      <family val="2"/>
    </font>
    <font>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s>
  <cellStyleXfs count="3">
    <xf numFmtId="0" fontId="0" fillId="0" borderId="0"/>
    <xf numFmtId="0" fontId="9" fillId="0" borderId="0"/>
    <xf numFmtId="0" fontId="11" fillId="0" borderId="0" applyBorder="0"/>
  </cellStyleXfs>
  <cellXfs count="113">
    <xf numFmtId="0" fontId="0" fillId="0" borderId="0" xfId="0"/>
    <xf numFmtId="0" fontId="2" fillId="0" borderId="1" xfId="0" applyFont="1" applyBorder="1"/>
    <xf numFmtId="0" fontId="2" fillId="0" borderId="1" xfId="0" applyFont="1" applyBorder="1" applyAlignment="1">
      <alignment horizontal="center"/>
    </xf>
    <xf numFmtId="0" fontId="2" fillId="0" borderId="0" xfId="0" applyFont="1"/>
    <xf numFmtId="0" fontId="3" fillId="0" borderId="1" xfId="0" applyFont="1" applyBorder="1"/>
    <xf numFmtId="0" fontId="2" fillId="0" borderId="0" xfId="0" applyFont="1" applyAlignment="1">
      <alignment horizontal="center"/>
    </xf>
    <xf numFmtId="0" fontId="3" fillId="0" borderId="1" xfId="0" applyFont="1" applyBorder="1" applyAlignment="1">
      <alignment horizontal="center"/>
    </xf>
    <xf numFmtId="0" fontId="2" fillId="2" borderId="1" xfId="0" applyFont="1" applyFill="1" applyBorder="1" applyAlignment="1">
      <alignment horizontal="center"/>
    </xf>
    <xf numFmtId="4" fontId="5" fillId="0" borderId="5" xfId="0" applyNumberFormat="1" applyFont="1" applyBorder="1" applyAlignment="1">
      <alignment horizontal="center" vertical="center"/>
    </xf>
    <xf numFmtId="0" fontId="2" fillId="0" borderId="1" xfId="0" applyFont="1" applyBorder="1" applyAlignment="1">
      <alignment horizontal="left"/>
    </xf>
    <xf numFmtId="44" fontId="3" fillId="0" borderId="1" xfId="0" applyNumberFormat="1" applyFont="1" applyFill="1" applyBorder="1"/>
    <xf numFmtId="44" fontId="2" fillId="0" borderId="1" xfId="0" applyNumberFormat="1" applyFont="1" applyBorder="1" applyAlignment="1">
      <alignment horizontal="center" vertical="center"/>
    </xf>
    <xf numFmtId="44" fontId="2" fillId="0" borderId="1" xfId="0" applyNumberFormat="1" applyFont="1" applyBorder="1"/>
    <xf numFmtId="44" fontId="2" fillId="0" borderId="0" xfId="0" applyNumberFormat="1" applyFont="1"/>
    <xf numFmtId="44" fontId="3" fillId="0" borderId="1" xfId="0" applyNumberFormat="1" applyFont="1" applyBorder="1"/>
    <xf numFmtId="0" fontId="3" fillId="3" borderId="2" xfId="0" applyFont="1" applyFill="1" applyBorder="1" applyAlignment="1">
      <alignment horizontal="left"/>
    </xf>
    <xf numFmtId="0" fontId="3" fillId="3" borderId="4" xfId="0" applyFont="1" applyFill="1" applyBorder="1" applyAlignment="1"/>
    <xf numFmtId="0" fontId="3" fillId="3" borderId="3" xfId="0" applyFont="1" applyFill="1" applyBorder="1" applyAlignment="1"/>
    <xf numFmtId="0" fontId="6" fillId="0" borderId="1" xfId="0" applyFont="1" applyBorder="1" applyAlignment="1">
      <alignment horizontal="right"/>
    </xf>
    <xf numFmtId="0" fontId="0" fillId="0" borderId="0" xfId="0" applyAlignment="1">
      <alignment horizontal="center"/>
    </xf>
    <xf numFmtId="0" fontId="2" fillId="4" borderId="1" xfId="0" applyFont="1" applyFill="1" applyBorder="1" applyAlignment="1">
      <alignment horizontal="center"/>
    </xf>
    <xf numFmtId="0" fontId="4" fillId="4" borderId="1" xfId="0" applyFont="1" applyFill="1" applyBorder="1" applyAlignment="1">
      <alignment horizontal="right"/>
    </xf>
    <xf numFmtId="0" fontId="4" fillId="4" borderId="1" xfId="0" applyFont="1" applyFill="1" applyBorder="1" applyAlignment="1">
      <alignment horizontal="center"/>
    </xf>
    <xf numFmtId="44" fontId="4" fillId="4" borderId="1" xfId="0" applyNumberFormat="1" applyFont="1" applyFill="1" applyBorder="1" applyAlignment="1">
      <alignment horizontal="right"/>
    </xf>
    <xf numFmtId="44" fontId="4" fillId="4" borderId="1" xfId="0" applyNumberFormat="1" applyFont="1" applyFill="1" applyBorder="1"/>
    <xf numFmtId="0" fontId="3" fillId="4" borderId="1" xfId="0" applyFont="1" applyFill="1" applyBorder="1" applyAlignment="1">
      <alignment horizontal="center"/>
    </xf>
    <xf numFmtId="44" fontId="3" fillId="4" borderId="1" xfId="0" applyNumberFormat="1" applyFont="1" applyFill="1" applyBorder="1"/>
    <xf numFmtId="0" fontId="2" fillId="4" borderId="1" xfId="0" applyFont="1" applyFill="1" applyBorder="1" applyAlignment="1">
      <alignment horizontal="right"/>
    </xf>
    <xf numFmtId="44" fontId="2" fillId="4" borderId="1" xfId="0" applyNumberFormat="1" applyFont="1" applyFill="1" applyBorder="1"/>
    <xf numFmtId="0" fontId="3" fillId="4" borderId="1" xfId="0" applyFont="1" applyFill="1" applyBorder="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44" fontId="2" fillId="0" borderId="1" xfId="0" applyNumberFormat="1"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7" fillId="2" borderId="1" xfId="0" applyFont="1" applyFill="1" applyBorder="1" applyAlignment="1">
      <alignment horizontal="center" vertical="center"/>
    </xf>
    <xf numFmtId="44" fontId="3" fillId="0" borderId="1" xfId="0" applyNumberFormat="1" applyFont="1" applyBorder="1" applyAlignment="1">
      <alignment horizontal="center" vertical="center" wrapText="1"/>
    </xf>
    <xf numFmtId="44" fontId="3" fillId="3" borderId="4" xfId="0" applyNumberFormat="1" applyFont="1" applyFill="1" applyBorder="1" applyAlignment="1"/>
    <xf numFmtId="44" fontId="2" fillId="0" borderId="1" xfId="0" applyNumberFormat="1" applyFont="1" applyBorder="1" applyAlignment="1">
      <alignment horizontal="center"/>
    </xf>
    <xf numFmtId="44" fontId="2" fillId="0" borderId="0" xfId="0" applyNumberFormat="1" applyFont="1" applyAlignment="1">
      <alignment horizontal="center"/>
    </xf>
    <xf numFmtId="44" fontId="2" fillId="4" borderId="1" xfId="0" applyNumberFormat="1" applyFont="1" applyFill="1" applyBorder="1" applyAlignment="1">
      <alignment horizontal="center"/>
    </xf>
    <xf numFmtId="0" fontId="3" fillId="3" borderId="2" xfId="0" applyFont="1" applyFill="1" applyBorder="1" applyAlignment="1">
      <alignment horizontal="left" vertical="center"/>
    </xf>
    <xf numFmtId="0" fontId="2" fillId="4" borderId="1"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vertical="center"/>
    </xf>
    <xf numFmtId="0" fontId="2" fillId="4" borderId="1" xfId="0" applyFont="1" applyFill="1" applyBorder="1"/>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xf>
    <xf numFmtId="44" fontId="2" fillId="2" borderId="1" xfId="0" applyNumberFormat="1" applyFont="1" applyFill="1" applyBorder="1" applyAlignment="1">
      <alignment horizontal="center"/>
    </xf>
    <xf numFmtId="0" fontId="2" fillId="2" borderId="1" xfId="0" applyFont="1" applyFill="1" applyBorder="1" applyAlignment="1">
      <alignment wrapText="1"/>
    </xf>
    <xf numFmtId="0" fontId="2" fillId="0" borderId="1" xfId="0" applyFont="1" applyBorder="1" applyAlignment="1">
      <alignment horizontal="center" vertical="center"/>
    </xf>
    <xf numFmtId="0" fontId="7" fillId="4" borderId="1" xfId="0" applyFont="1" applyFill="1" applyBorder="1" applyAlignment="1">
      <alignment horizontal="center" vertical="center"/>
    </xf>
    <xf numFmtId="0" fontId="6" fillId="2" borderId="1" xfId="0" applyFont="1" applyFill="1" applyBorder="1" applyAlignment="1">
      <alignment horizontal="right"/>
    </xf>
    <xf numFmtId="4" fontId="5" fillId="2" borderId="5" xfId="0" applyNumberFormat="1" applyFont="1" applyFill="1" applyBorder="1" applyAlignment="1">
      <alignment horizontal="center" vertical="center"/>
    </xf>
    <xf numFmtId="44" fontId="2" fillId="2" borderId="1" xfId="0" applyNumberFormat="1" applyFont="1" applyFill="1" applyBorder="1"/>
    <xf numFmtId="44" fontId="2" fillId="2" borderId="1" xfId="0" applyNumberFormat="1" applyFont="1" applyFill="1" applyBorder="1" applyAlignment="1">
      <alignment horizontal="center" vertical="center"/>
    </xf>
    <xf numFmtId="44" fontId="7" fillId="4" borderId="1" xfId="0" applyNumberFormat="1" applyFont="1" applyFill="1" applyBorder="1" applyAlignment="1">
      <alignment horizontal="center"/>
    </xf>
    <xf numFmtId="0" fontId="2" fillId="2" borderId="1" xfId="0" applyFont="1" applyFill="1" applyBorder="1" applyAlignment="1">
      <alignment horizontal="left"/>
    </xf>
    <xf numFmtId="0" fontId="2" fillId="2" borderId="1" xfId="0" applyFont="1" applyFill="1" applyBorder="1" applyAlignment="1">
      <alignment horizontal="left" vertical="center" wrapText="1"/>
    </xf>
    <xf numFmtId="0" fontId="2" fillId="2" borderId="1" xfId="0" applyFont="1" applyFill="1" applyBorder="1"/>
    <xf numFmtId="44" fontId="2" fillId="2" borderId="1" xfId="0" applyNumberFormat="1" applyFont="1" applyFill="1" applyBorder="1" applyAlignment="1">
      <alignment vertical="center"/>
    </xf>
    <xf numFmtId="0" fontId="6" fillId="2" borderId="1" xfId="0" applyFont="1" applyFill="1" applyBorder="1" applyAlignment="1">
      <alignment horizontal="left" wrapText="1"/>
    </xf>
    <xf numFmtId="0" fontId="6" fillId="2" borderId="1" xfId="0" applyFont="1" applyFill="1" applyBorder="1" applyAlignment="1">
      <alignment horizontal="left" vertical="center" wrapText="1"/>
    </xf>
    <xf numFmtId="0" fontId="2" fillId="0" borderId="1" xfId="0" applyFont="1" applyBorder="1" applyAlignment="1">
      <alignment horizontal="center" vertical="center"/>
    </xf>
    <xf numFmtId="44" fontId="2" fillId="0" borderId="4" xfId="0" applyNumberFormat="1" applyFont="1" applyBorder="1" applyAlignment="1">
      <alignment horizontal="center"/>
    </xf>
    <xf numFmtId="0" fontId="2" fillId="0" borderId="1" xfId="0" applyFont="1" applyFill="1" applyBorder="1" applyAlignment="1">
      <alignment horizontal="center"/>
    </xf>
    <xf numFmtId="0" fontId="2" fillId="0" borderId="1" xfId="0" applyFont="1" applyFill="1" applyBorder="1"/>
    <xf numFmtId="44" fontId="2" fillId="0" borderId="1" xfId="0" applyNumberFormat="1" applyFont="1" applyFill="1" applyBorder="1"/>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2" fillId="2" borderId="1" xfId="0" applyFont="1" applyFill="1" applyBorder="1" applyAlignment="1">
      <alignment horizontal="right" vertical="center"/>
    </xf>
    <xf numFmtId="0" fontId="2" fillId="0" borderId="1" xfId="0" applyFont="1" applyBorder="1" applyAlignment="1">
      <alignment horizontal="right"/>
    </xf>
    <xf numFmtId="0" fontId="2" fillId="0" borderId="1" xfId="0" applyFont="1" applyBorder="1" applyAlignment="1">
      <alignment horizontal="right" vertical="center"/>
    </xf>
    <xf numFmtId="0" fontId="2" fillId="2" borderId="1" xfId="0" applyFont="1" applyFill="1" applyBorder="1" applyAlignment="1"/>
    <xf numFmtId="0" fontId="0" fillId="0" borderId="0" xfId="0" applyFont="1"/>
    <xf numFmtId="2" fontId="12" fillId="0" borderId="1" xfId="0" applyNumberFormat="1" applyFont="1" applyFill="1" applyBorder="1" applyAlignment="1">
      <alignment horizontal="center"/>
    </xf>
    <xf numFmtId="0" fontId="12" fillId="3" borderId="4" xfId="0" applyFont="1" applyFill="1" applyBorder="1" applyAlignment="1"/>
    <xf numFmtId="2" fontId="7" fillId="0" borderId="1" xfId="0" applyNumberFormat="1" applyFont="1" applyBorder="1" applyAlignment="1">
      <alignment horizontal="center" vertical="center"/>
    </xf>
    <xf numFmtId="2" fontId="7" fillId="4" borderId="1" xfId="0" applyNumberFormat="1" applyFont="1" applyFill="1" applyBorder="1" applyAlignment="1">
      <alignment horizontal="center"/>
    </xf>
    <xf numFmtId="0" fontId="13" fillId="0" borderId="0" xfId="0" applyFont="1"/>
    <xf numFmtId="2" fontId="7" fillId="2" borderId="1" xfId="0" applyNumberFormat="1" applyFont="1" applyFill="1" applyBorder="1" applyAlignment="1">
      <alignment horizontal="center" vertical="center"/>
    </xf>
    <xf numFmtId="2" fontId="7" fillId="2" borderId="1" xfId="0" applyNumberFormat="1" applyFont="1" applyFill="1" applyBorder="1" applyAlignment="1">
      <alignment horizontal="center"/>
    </xf>
    <xf numFmtId="2" fontId="7" fillId="0" borderId="1" xfId="0" applyNumberFormat="1" applyFont="1" applyBorder="1" applyAlignment="1">
      <alignment horizontal="center"/>
    </xf>
    <xf numFmtId="2" fontId="7" fillId="0" borderId="1" xfId="0" applyNumberFormat="1" applyFont="1" applyFill="1" applyBorder="1" applyAlignment="1">
      <alignment horizontal="center"/>
    </xf>
    <xf numFmtId="2" fontId="7" fillId="0" borderId="1" xfId="0" applyNumberFormat="1" applyFont="1" applyBorder="1" applyAlignment="1">
      <alignment horizontal="left" vertical="center"/>
    </xf>
    <xf numFmtId="2" fontId="7" fillId="0" borderId="0" xfId="0" applyNumberFormat="1" applyFont="1" applyAlignment="1">
      <alignment horizontal="center"/>
    </xf>
    <xf numFmtId="0" fontId="2" fillId="5" borderId="1" xfId="0" applyFont="1" applyFill="1" applyBorder="1" applyAlignment="1">
      <alignment horizontal="center" vertical="center"/>
    </xf>
    <xf numFmtId="44" fontId="2" fillId="5" borderId="1" xfId="0" applyNumberFormat="1" applyFont="1" applyFill="1" applyBorder="1" applyAlignment="1">
      <alignment horizontal="center"/>
    </xf>
    <xf numFmtId="0" fontId="3" fillId="3" borderId="4" xfId="0" applyFont="1" applyFill="1" applyBorder="1" applyAlignment="1">
      <alignment vertical="center"/>
    </xf>
    <xf numFmtId="0" fontId="2" fillId="4" borderId="1" xfId="0" applyFont="1" applyFill="1" applyBorder="1" applyAlignment="1">
      <alignment horizontal="left" vertical="center"/>
    </xf>
    <xf numFmtId="0" fontId="2" fillId="0" borderId="1" xfId="0" quotePrefix="1" applyFont="1" applyBorder="1" applyAlignment="1">
      <alignment horizontal="left" vertical="center" wrapText="1"/>
    </xf>
    <xf numFmtId="0" fontId="6" fillId="0" borderId="1" xfId="0" applyFont="1" applyBorder="1" applyAlignment="1">
      <alignment horizontal="left" vertical="center"/>
    </xf>
    <xf numFmtId="0" fontId="4" fillId="4" borderId="1" xfId="0" applyFont="1" applyFill="1" applyBorder="1" applyAlignment="1">
      <alignment horizontal="right" vertical="center"/>
    </xf>
    <xf numFmtId="0" fontId="2" fillId="4" borderId="1" xfId="0" applyFont="1" applyFill="1" applyBorder="1" applyAlignment="1">
      <alignment horizontal="left" vertical="center" wrapText="1"/>
    </xf>
    <xf numFmtId="0" fontId="7" fillId="4" borderId="1" xfId="0" applyFont="1" applyFill="1" applyBorder="1" applyAlignment="1">
      <alignment vertical="center"/>
    </xf>
    <xf numFmtId="0" fontId="7" fillId="2" borderId="1" xfId="0" applyFont="1" applyFill="1" applyBorder="1" applyAlignment="1">
      <alignment vertical="center" wrapText="1"/>
    </xf>
    <xf numFmtId="0" fontId="7" fillId="4" borderId="1" xfId="0" applyFont="1" applyFill="1" applyBorder="1" applyAlignment="1">
      <alignment vertical="center" wrapText="1"/>
    </xf>
    <xf numFmtId="0" fontId="2" fillId="0" borderId="1" xfId="0" applyFont="1" applyBorder="1" applyAlignment="1">
      <alignment vertical="center"/>
    </xf>
    <xf numFmtId="0" fontId="7" fillId="2" borderId="1" xfId="0" quotePrefix="1" applyFont="1" applyFill="1" applyBorder="1" applyAlignment="1">
      <alignment vertical="center" wrapText="1"/>
    </xf>
    <xf numFmtId="0" fontId="2" fillId="4" borderId="1" xfId="0" applyFont="1" applyFill="1" applyBorder="1" applyAlignment="1">
      <alignment vertical="center"/>
    </xf>
    <xf numFmtId="0" fontId="2" fillId="0" borderId="1" xfId="0" applyFont="1" applyBorder="1" applyAlignment="1">
      <alignment vertical="center" wrapText="1"/>
    </xf>
    <xf numFmtId="0" fontId="2" fillId="0" borderId="1" xfId="0" quotePrefix="1" applyFont="1" applyBorder="1" applyAlignment="1">
      <alignment vertical="center" wrapText="1"/>
    </xf>
    <xf numFmtId="0" fontId="2" fillId="2" borderId="1" xfId="0" applyFont="1" applyFill="1" applyBorder="1" applyAlignment="1">
      <alignment vertical="center" wrapText="1"/>
    </xf>
    <xf numFmtId="0" fontId="2" fillId="4" borderId="1" xfId="0" applyFont="1" applyFill="1" applyBorder="1" applyAlignment="1">
      <alignment vertical="center" wrapText="1"/>
    </xf>
    <xf numFmtId="0" fontId="2" fillId="5" borderId="1" xfId="0" applyFont="1" applyFill="1" applyBorder="1" applyAlignment="1">
      <alignment vertical="center"/>
    </xf>
    <xf numFmtId="0" fontId="2" fillId="0" borderId="0" xfId="0" applyFont="1" applyAlignment="1">
      <alignment vertical="center"/>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8" fillId="0" borderId="1" xfId="0" applyFont="1" applyBorder="1" applyAlignment="1">
      <alignment horizontal="left" vertical="top" wrapText="1"/>
    </xf>
    <xf numFmtId="0" fontId="8" fillId="0" borderId="1" xfId="0" applyFont="1" applyBorder="1" applyAlignment="1">
      <alignment horizontal="left" vertical="top"/>
    </xf>
  </cellXfs>
  <cellStyles count="3">
    <cellStyle name="Normal" xfId="0" builtinId="0"/>
    <cellStyle name="Normal 2" xfId="2" xr:uid="{37AE5EAF-9278-4BBB-B637-15194768140C}"/>
    <cellStyle name="Normal 6" xfId="1" xr:uid="{1AFE4593-2D20-479D-8C4F-FDB2D60DE2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5F876-1F7A-4854-8E60-D9F7E62E748A}">
  <dimension ref="B1:G153"/>
  <sheetViews>
    <sheetView tabSelected="1" view="pageBreakPreview" zoomScaleNormal="100" zoomScaleSheetLayoutView="100" workbookViewId="0">
      <selection activeCell="B1" sqref="B1:G1"/>
    </sheetView>
  </sheetViews>
  <sheetFormatPr baseColWidth="10" defaultColWidth="8.7109375" defaultRowHeight="16.5" x14ac:dyDescent="0.3"/>
  <cols>
    <col min="1" max="1" width="2.140625" style="3" customWidth="1"/>
    <col min="2" max="2" width="12.140625" style="5" customWidth="1"/>
    <col min="3" max="3" width="142.5703125" style="3" customWidth="1"/>
    <col min="4" max="4" width="8.7109375" style="3" customWidth="1"/>
    <col min="5" max="5" width="12" style="88" customWidth="1"/>
    <col min="6" max="6" width="14.85546875" style="13" bestFit="1" customWidth="1"/>
    <col min="7" max="7" width="16.5703125" style="13" bestFit="1" customWidth="1"/>
    <col min="8" max="16384" width="8.7109375" style="3"/>
  </cols>
  <sheetData>
    <row r="1" spans="2:7" ht="31.5" customHeight="1" x14ac:dyDescent="0.3">
      <c r="B1" s="109" t="s">
        <v>60</v>
      </c>
      <c r="C1" s="109"/>
      <c r="D1" s="109"/>
      <c r="E1" s="109"/>
      <c r="F1" s="109"/>
      <c r="G1" s="109"/>
    </row>
    <row r="2" spans="2:7" ht="39" customHeight="1" x14ac:dyDescent="0.3">
      <c r="B2" s="110" t="s">
        <v>84</v>
      </c>
      <c r="C2" s="110"/>
      <c r="D2" s="110"/>
      <c r="E2" s="110"/>
      <c r="F2" s="110"/>
      <c r="G2" s="110"/>
    </row>
    <row r="3" spans="2:7" ht="37.5" customHeight="1" x14ac:dyDescent="0.3">
      <c r="B3" s="110" t="s">
        <v>276</v>
      </c>
      <c r="C3" s="110"/>
      <c r="D3" s="110"/>
      <c r="E3" s="110"/>
      <c r="F3" s="110"/>
      <c r="G3" s="110"/>
    </row>
    <row r="4" spans="2:7" x14ac:dyDescent="0.3">
      <c r="B4" s="6" t="s">
        <v>0</v>
      </c>
      <c r="C4" s="4" t="s">
        <v>1</v>
      </c>
      <c r="D4" s="6" t="s">
        <v>2</v>
      </c>
      <c r="E4" s="78" t="s">
        <v>12</v>
      </c>
      <c r="F4" s="14" t="s">
        <v>3</v>
      </c>
      <c r="G4" s="10" t="s">
        <v>13</v>
      </c>
    </row>
    <row r="5" spans="2:7" x14ac:dyDescent="0.3">
      <c r="B5" s="15" t="s">
        <v>17</v>
      </c>
      <c r="C5" s="16"/>
      <c r="D5" s="16"/>
      <c r="E5" s="79"/>
      <c r="F5" s="16"/>
      <c r="G5" s="17"/>
    </row>
    <row r="6" spans="2:7" x14ac:dyDescent="0.3">
      <c r="B6" s="2">
        <v>101</v>
      </c>
      <c r="C6" s="9" t="s">
        <v>18</v>
      </c>
      <c r="D6" s="2" t="s">
        <v>4</v>
      </c>
      <c r="E6" s="80">
        <v>1</v>
      </c>
      <c r="F6" s="11"/>
      <c r="G6" s="11">
        <f>F6*E6</f>
        <v>0</v>
      </c>
    </row>
    <row r="7" spans="2:7" x14ac:dyDescent="0.3">
      <c r="B7" s="2">
        <f>B6+1</f>
        <v>102</v>
      </c>
      <c r="C7" s="9" t="s">
        <v>19</v>
      </c>
      <c r="D7" s="2" t="s">
        <v>6</v>
      </c>
      <c r="E7" s="80">
        <v>1</v>
      </c>
      <c r="F7" s="11"/>
      <c r="G7" s="11">
        <f t="shared" ref="G7:G13" si="0">F7*E7</f>
        <v>0</v>
      </c>
    </row>
    <row r="8" spans="2:7" x14ac:dyDescent="0.3">
      <c r="B8" s="2">
        <f t="shared" ref="B8:B13" si="1">B7+1</f>
        <v>103</v>
      </c>
      <c r="C8" s="9" t="s">
        <v>20</v>
      </c>
      <c r="D8" s="2" t="s">
        <v>6</v>
      </c>
      <c r="E8" s="80">
        <v>1</v>
      </c>
      <c r="F8" s="11"/>
      <c r="G8" s="11">
        <f t="shared" si="0"/>
        <v>0</v>
      </c>
    </row>
    <row r="9" spans="2:7" x14ac:dyDescent="0.3">
      <c r="B9" s="2">
        <f>B8+1</f>
        <v>104</v>
      </c>
      <c r="C9" s="9" t="s">
        <v>21</v>
      </c>
      <c r="D9" s="2" t="s">
        <v>4</v>
      </c>
      <c r="E9" s="80">
        <v>1</v>
      </c>
      <c r="F9" s="11"/>
      <c r="G9" s="11">
        <f t="shared" si="0"/>
        <v>0</v>
      </c>
    </row>
    <row r="10" spans="2:7" x14ac:dyDescent="0.3">
      <c r="B10" s="2">
        <f t="shared" si="1"/>
        <v>105</v>
      </c>
      <c r="C10" s="9" t="s">
        <v>22</v>
      </c>
      <c r="D10" s="2" t="s">
        <v>4</v>
      </c>
      <c r="E10" s="80">
        <v>1</v>
      </c>
      <c r="F10" s="11"/>
      <c r="G10" s="11">
        <f t="shared" si="0"/>
        <v>0</v>
      </c>
    </row>
    <row r="11" spans="2:7" x14ac:dyDescent="0.3">
      <c r="B11" s="2">
        <f t="shared" si="1"/>
        <v>106</v>
      </c>
      <c r="C11" s="9" t="s">
        <v>23</v>
      </c>
      <c r="D11" s="2" t="s">
        <v>4</v>
      </c>
      <c r="E11" s="80">
        <v>1</v>
      </c>
      <c r="F11" s="11"/>
      <c r="G11" s="11">
        <f t="shared" si="0"/>
        <v>0</v>
      </c>
    </row>
    <row r="12" spans="2:7" x14ac:dyDescent="0.3">
      <c r="B12" s="2">
        <f t="shared" si="1"/>
        <v>107</v>
      </c>
      <c r="C12" s="9" t="s">
        <v>24</v>
      </c>
      <c r="D12" s="2" t="s">
        <v>4</v>
      </c>
      <c r="E12" s="80">
        <v>1</v>
      </c>
      <c r="F12" s="11"/>
      <c r="G12" s="11">
        <f t="shared" si="0"/>
        <v>0</v>
      </c>
    </row>
    <row r="13" spans="2:7" x14ac:dyDescent="0.3">
      <c r="B13" s="2">
        <f t="shared" si="1"/>
        <v>108</v>
      </c>
      <c r="C13" s="9" t="s">
        <v>25</v>
      </c>
      <c r="D13" s="2" t="s">
        <v>4</v>
      </c>
      <c r="E13" s="80">
        <v>1</v>
      </c>
      <c r="F13" s="11"/>
      <c r="G13" s="11">
        <f t="shared" si="0"/>
        <v>0</v>
      </c>
    </row>
    <row r="14" spans="2:7" x14ac:dyDescent="0.3">
      <c r="B14" s="20"/>
      <c r="C14" s="21" t="s">
        <v>45</v>
      </c>
      <c r="D14" s="22"/>
      <c r="E14" s="81"/>
      <c r="F14" s="23"/>
      <c r="G14" s="24">
        <f>SUM(G6:G13)</f>
        <v>0</v>
      </c>
    </row>
    <row r="15" spans="2:7" customFormat="1" ht="15" x14ac:dyDescent="0.25">
      <c r="B15" s="19"/>
      <c r="E15" s="82"/>
    </row>
    <row r="16" spans="2:7" x14ac:dyDescent="0.3">
      <c r="B16" s="15" t="s">
        <v>26</v>
      </c>
      <c r="C16" s="16"/>
      <c r="D16" s="16"/>
      <c r="E16" s="79"/>
      <c r="F16" s="16"/>
      <c r="G16" s="17"/>
    </row>
    <row r="17" spans="2:7" x14ac:dyDescent="0.3">
      <c r="B17" s="7">
        <v>201</v>
      </c>
      <c r="C17" s="60" t="s">
        <v>27</v>
      </c>
      <c r="D17" s="7" t="s">
        <v>4</v>
      </c>
      <c r="E17" s="83">
        <v>1</v>
      </c>
      <c r="F17" s="58"/>
      <c r="G17" s="58">
        <f>F17*E17</f>
        <v>0</v>
      </c>
    </row>
    <row r="18" spans="2:7" x14ac:dyDescent="0.3">
      <c r="B18" s="7">
        <f>B17+1</f>
        <v>202</v>
      </c>
      <c r="C18" s="60" t="s">
        <v>28</v>
      </c>
      <c r="D18" s="7" t="s">
        <v>4</v>
      </c>
      <c r="E18" s="83">
        <v>1</v>
      </c>
      <c r="F18" s="58"/>
      <c r="G18" s="58">
        <f t="shared" ref="G18:G25" si="2">F18*E18</f>
        <v>0</v>
      </c>
    </row>
    <row r="19" spans="2:7" x14ac:dyDescent="0.3">
      <c r="B19" s="7">
        <f>B18+1</f>
        <v>203</v>
      </c>
      <c r="C19" s="60" t="s">
        <v>29</v>
      </c>
      <c r="D19" s="7" t="s">
        <v>4</v>
      </c>
      <c r="E19" s="83">
        <v>1</v>
      </c>
      <c r="F19" s="58"/>
      <c r="G19" s="58">
        <f t="shared" si="2"/>
        <v>0</v>
      </c>
    </row>
    <row r="20" spans="2:7" x14ac:dyDescent="0.3">
      <c r="B20" s="7">
        <f>B19+1</f>
        <v>204</v>
      </c>
      <c r="C20" s="60" t="s">
        <v>30</v>
      </c>
      <c r="D20" s="7" t="s">
        <v>4</v>
      </c>
      <c r="E20" s="83">
        <v>1</v>
      </c>
      <c r="F20" s="58"/>
      <c r="G20" s="58">
        <f t="shared" si="2"/>
        <v>0</v>
      </c>
    </row>
    <row r="21" spans="2:7" ht="30.75" x14ac:dyDescent="0.3">
      <c r="B21" s="50">
        <f t="shared" ref="B21:B25" si="3">B20+1</f>
        <v>205</v>
      </c>
      <c r="C21" s="61" t="s">
        <v>85</v>
      </c>
      <c r="D21" s="50" t="s">
        <v>4</v>
      </c>
      <c r="E21" s="83">
        <v>1</v>
      </c>
      <c r="F21" s="58"/>
      <c r="G21" s="58">
        <f t="shared" si="2"/>
        <v>0</v>
      </c>
    </row>
    <row r="22" spans="2:7" x14ac:dyDescent="0.3">
      <c r="B22" s="7">
        <f t="shared" si="3"/>
        <v>206</v>
      </c>
      <c r="C22" s="62" t="s">
        <v>72</v>
      </c>
      <c r="D22" s="7" t="s">
        <v>6</v>
      </c>
      <c r="E22" s="84">
        <v>40</v>
      </c>
      <c r="F22" s="57"/>
      <c r="G22" s="58">
        <f t="shared" si="2"/>
        <v>0</v>
      </c>
    </row>
    <row r="23" spans="2:7" x14ac:dyDescent="0.3">
      <c r="B23" s="7">
        <f t="shared" si="3"/>
        <v>207</v>
      </c>
      <c r="C23" s="62" t="s">
        <v>63</v>
      </c>
      <c r="D23" s="7" t="s">
        <v>6</v>
      </c>
      <c r="E23" s="84">
        <v>2</v>
      </c>
      <c r="F23" s="57"/>
      <c r="G23" s="58">
        <f t="shared" si="2"/>
        <v>0</v>
      </c>
    </row>
    <row r="24" spans="2:7" x14ac:dyDescent="0.3">
      <c r="B24" s="7">
        <f t="shared" si="3"/>
        <v>208</v>
      </c>
      <c r="C24" s="60" t="s">
        <v>31</v>
      </c>
      <c r="D24" s="7" t="s">
        <v>4</v>
      </c>
      <c r="E24" s="83">
        <v>1</v>
      </c>
      <c r="F24" s="58"/>
      <c r="G24" s="58">
        <f>F24*E24</f>
        <v>0</v>
      </c>
    </row>
    <row r="25" spans="2:7" x14ac:dyDescent="0.3">
      <c r="B25" s="7">
        <f t="shared" si="3"/>
        <v>209</v>
      </c>
      <c r="C25" s="60" t="s">
        <v>64</v>
      </c>
      <c r="D25" s="7" t="s">
        <v>5</v>
      </c>
      <c r="E25" s="83">
        <v>500</v>
      </c>
      <c r="F25" s="58"/>
      <c r="G25" s="58">
        <f t="shared" si="2"/>
        <v>0</v>
      </c>
    </row>
    <row r="26" spans="2:7" x14ac:dyDescent="0.3">
      <c r="B26" s="7">
        <f>B25+1</f>
        <v>210</v>
      </c>
      <c r="C26" s="60" t="s">
        <v>73</v>
      </c>
      <c r="D26" s="7" t="s">
        <v>7</v>
      </c>
      <c r="E26" s="83">
        <v>15</v>
      </c>
      <c r="F26" s="58"/>
      <c r="G26" s="58">
        <f>F26*E26</f>
        <v>0</v>
      </c>
    </row>
    <row r="27" spans="2:7" x14ac:dyDescent="0.3">
      <c r="B27" s="50">
        <f>B26+1</f>
        <v>211</v>
      </c>
      <c r="C27" s="62" t="s">
        <v>74</v>
      </c>
      <c r="D27" s="7" t="s">
        <v>8</v>
      </c>
      <c r="E27" s="84">
        <v>280</v>
      </c>
      <c r="F27" s="57"/>
      <c r="G27" s="58">
        <f>F27*E27</f>
        <v>0</v>
      </c>
    </row>
    <row r="28" spans="2:7" x14ac:dyDescent="0.3">
      <c r="B28" s="50">
        <f t="shared" ref="B28:B30" si="4">B27+1</f>
        <v>212</v>
      </c>
      <c r="C28" s="76" t="s">
        <v>275</v>
      </c>
      <c r="D28" s="50" t="s">
        <v>5</v>
      </c>
      <c r="E28" s="83">
        <v>1200</v>
      </c>
      <c r="F28" s="63"/>
      <c r="G28" s="58">
        <f>F28*E28</f>
        <v>0</v>
      </c>
    </row>
    <row r="29" spans="2:7" x14ac:dyDescent="0.3">
      <c r="B29" s="50">
        <f t="shared" si="4"/>
        <v>213</v>
      </c>
      <c r="C29" s="60" t="s">
        <v>81</v>
      </c>
      <c r="D29" s="7" t="s">
        <v>6</v>
      </c>
      <c r="E29" s="83">
        <v>5</v>
      </c>
      <c r="F29" s="58"/>
      <c r="G29" s="58">
        <f>F29*E29</f>
        <v>0</v>
      </c>
    </row>
    <row r="30" spans="2:7" ht="30.75" x14ac:dyDescent="0.3">
      <c r="B30" s="50">
        <f t="shared" si="4"/>
        <v>214</v>
      </c>
      <c r="C30" s="61" t="s">
        <v>80</v>
      </c>
      <c r="D30" s="50" t="s">
        <v>6</v>
      </c>
      <c r="E30" s="83">
        <v>12</v>
      </c>
      <c r="F30" s="58"/>
      <c r="G30" s="58">
        <f>F30*E30</f>
        <v>0</v>
      </c>
    </row>
    <row r="31" spans="2:7" x14ac:dyDescent="0.3">
      <c r="B31" s="20"/>
      <c r="C31" s="21" t="s">
        <v>46</v>
      </c>
      <c r="D31" s="22"/>
      <c r="E31" s="81"/>
      <c r="F31" s="23"/>
      <c r="G31" s="24">
        <f>SUM(G17:G30)</f>
        <v>0</v>
      </c>
    </row>
    <row r="32" spans="2:7" customFormat="1" ht="15" x14ac:dyDescent="0.25">
      <c r="B32" s="19"/>
      <c r="E32" s="82"/>
    </row>
    <row r="33" spans="2:7" customFormat="1" ht="15" x14ac:dyDescent="0.25">
      <c r="B33" s="15" t="s">
        <v>37</v>
      </c>
      <c r="C33" s="16"/>
      <c r="D33" s="16"/>
      <c r="E33" s="79"/>
      <c r="F33" s="16"/>
      <c r="G33" s="17"/>
    </row>
    <row r="34" spans="2:7" s="77" customFormat="1" x14ac:dyDescent="0.3">
      <c r="B34" s="50">
        <v>301</v>
      </c>
      <c r="C34" s="62" t="s">
        <v>66</v>
      </c>
      <c r="D34" s="7"/>
      <c r="E34" s="84"/>
      <c r="F34" s="57"/>
      <c r="G34" s="58"/>
    </row>
    <row r="35" spans="2:7" x14ac:dyDescent="0.3">
      <c r="B35" s="73" t="s">
        <v>155</v>
      </c>
      <c r="C35" s="55" t="s">
        <v>161</v>
      </c>
      <c r="D35" s="56" t="s">
        <v>8</v>
      </c>
      <c r="E35" s="84">
        <v>65</v>
      </c>
      <c r="F35" s="57"/>
      <c r="G35" s="58">
        <f t="shared" ref="G35:G52" si="5">F35*E35</f>
        <v>0</v>
      </c>
    </row>
    <row r="36" spans="2:7" x14ac:dyDescent="0.3">
      <c r="B36" s="73" t="s">
        <v>156</v>
      </c>
      <c r="C36" s="55" t="s">
        <v>164</v>
      </c>
      <c r="D36" s="7" t="s">
        <v>8</v>
      </c>
      <c r="E36" s="84">
        <v>60</v>
      </c>
      <c r="F36" s="57"/>
      <c r="G36" s="58">
        <f t="shared" si="5"/>
        <v>0</v>
      </c>
    </row>
    <row r="37" spans="2:7" x14ac:dyDescent="0.3">
      <c r="B37" s="73" t="s">
        <v>157</v>
      </c>
      <c r="C37" s="55" t="s">
        <v>160</v>
      </c>
      <c r="D37" s="7" t="s">
        <v>8</v>
      </c>
      <c r="E37" s="84">
        <v>30</v>
      </c>
      <c r="F37" s="57"/>
      <c r="G37" s="58">
        <f t="shared" si="5"/>
        <v>0</v>
      </c>
    </row>
    <row r="38" spans="2:7" x14ac:dyDescent="0.3">
      <c r="B38" s="73" t="s">
        <v>158</v>
      </c>
      <c r="C38" s="55" t="s">
        <v>163</v>
      </c>
      <c r="D38" s="7" t="s">
        <v>8</v>
      </c>
      <c r="E38" s="84">
        <v>13</v>
      </c>
      <c r="F38" s="57"/>
      <c r="G38" s="58">
        <f t="shared" si="5"/>
        <v>0</v>
      </c>
    </row>
    <row r="39" spans="2:7" x14ac:dyDescent="0.3">
      <c r="B39" s="73" t="s">
        <v>159</v>
      </c>
      <c r="C39" s="55" t="s">
        <v>162</v>
      </c>
      <c r="D39" s="7" t="s">
        <v>8</v>
      </c>
      <c r="E39" s="84">
        <v>13</v>
      </c>
      <c r="F39" s="57"/>
      <c r="G39" s="58">
        <f t="shared" si="5"/>
        <v>0</v>
      </c>
    </row>
    <row r="40" spans="2:7" x14ac:dyDescent="0.3">
      <c r="B40" s="73" t="s">
        <v>202</v>
      </c>
      <c r="C40" s="55" t="s">
        <v>203</v>
      </c>
      <c r="D40" s="7" t="s">
        <v>8</v>
      </c>
      <c r="E40" s="84">
        <v>13</v>
      </c>
      <c r="F40" s="57"/>
      <c r="G40" s="58">
        <f t="shared" ref="G40" si="6">F40*E40</f>
        <v>0</v>
      </c>
    </row>
    <row r="41" spans="2:7" ht="33" x14ac:dyDescent="0.3">
      <c r="B41" s="50">
        <f>B34+1</f>
        <v>302</v>
      </c>
      <c r="C41" s="52" t="s">
        <v>274</v>
      </c>
      <c r="D41" s="56" t="s">
        <v>8</v>
      </c>
      <c r="E41" s="83">
        <v>15</v>
      </c>
      <c r="F41" s="63"/>
      <c r="G41" s="58">
        <f>F41*E41</f>
        <v>0</v>
      </c>
    </row>
    <row r="42" spans="2:7" x14ac:dyDescent="0.3">
      <c r="B42" s="50">
        <f>B41+1</f>
        <v>303</v>
      </c>
      <c r="C42" s="62" t="s">
        <v>34</v>
      </c>
      <c r="D42" s="7" t="s">
        <v>8</v>
      </c>
      <c r="E42" s="84">
        <v>10</v>
      </c>
      <c r="F42" s="57"/>
      <c r="G42" s="58">
        <f t="shared" si="5"/>
        <v>0</v>
      </c>
    </row>
    <row r="43" spans="2:7" x14ac:dyDescent="0.3">
      <c r="B43" s="50">
        <f>B42+1</f>
        <v>304</v>
      </c>
      <c r="C43" s="62" t="s">
        <v>69</v>
      </c>
      <c r="D43" s="7" t="s">
        <v>6</v>
      </c>
      <c r="E43" s="84">
        <v>5</v>
      </c>
      <c r="F43" s="57"/>
      <c r="G43" s="58">
        <f t="shared" si="5"/>
        <v>0</v>
      </c>
    </row>
    <row r="44" spans="2:7" x14ac:dyDescent="0.3">
      <c r="B44" s="50">
        <f>B43+1</f>
        <v>305</v>
      </c>
      <c r="C44" s="62" t="s">
        <v>70</v>
      </c>
      <c r="D44" s="7" t="s">
        <v>71</v>
      </c>
      <c r="E44" s="84">
        <v>20</v>
      </c>
      <c r="F44" s="57"/>
      <c r="G44" s="58">
        <f t="shared" si="5"/>
        <v>0</v>
      </c>
    </row>
    <row r="45" spans="2:7" x14ac:dyDescent="0.3">
      <c r="B45" s="50">
        <f>B43+1</f>
        <v>305</v>
      </c>
      <c r="C45" s="60" t="s">
        <v>67</v>
      </c>
      <c r="D45" s="7" t="s">
        <v>8</v>
      </c>
      <c r="E45" s="84">
        <v>165</v>
      </c>
      <c r="F45" s="57"/>
      <c r="G45" s="58">
        <f t="shared" si="5"/>
        <v>0</v>
      </c>
    </row>
    <row r="46" spans="2:7" x14ac:dyDescent="0.3">
      <c r="B46" s="50">
        <f>B44+1</f>
        <v>306</v>
      </c>
      <c r="C46" s="62" t="s">
        <v>149</v>
      </c>
      <c r="D46" s="7" t="s">
        <v>8</v>
      </c>
      <c r="E46" s="84">
        <v>75</v>
      </c>
      <c r="F46" s="57"/>
      <c r="G46" s="58">
        <f t="shared" si="5"/>
        <v>0</v>
      </c>
    </row>
    <row r="47" spans="2:7" x14ac:dyDescent="0.3">
      <c r="B47" s="50">
        <f>B46+1</f>
        <v>307</v>
      </c>
      <c r="C47" s="62" t="s">
        <v>83</v>
      </c>
      <c r="D47" s="7" t="s">
        <v>8</v>
      </c>
      <c r="E47" s="84">
        <v>95</v>
      </c>
      <c r="F47" s="57"/>
      <c r="G47" s="58">
        <f t="shared" si="5"/>
        <v>0</v>
      </c>
    </row>
    <row r="48" spans="2:7" ht="32.25" x14ac:dyDescent="0.3">
      <c r="B48" s="50">
        <f>B47+1</f>
        <v>308</v>
      </c>
      <c r="C48" s="64" t="s">
        <v>75</v>
      </c>
      <c r="D48" s="50" t="s">
        <v>8</v>
      </c>
      <c r="E48" s="83">
        <v>85</v>
      </c>
      <c r="F48" s="58"/>
      <c r="G48" s="58">
        <f t="shared" si="5"/>
        <v>0</v>
      </c>
    </row>
    <row r="49" spans="2:7" ht="34.5" customHeight="1" x14ac:dyDescent="0.3">
      <c r="B49" s="50">
        <f>B48+1</f>
        <v>309</v>
      </c>
      <c r="C49" s="65" t="s">
        <v>68</v>
      </c>
      <c r="D49" s="50" t="s">
        <v>6</v>
      </c>
      <c r="E49" s="83">
        <v>2</v>
      </c>
      <c r="F49" s="58"/>
      <c r="G49" s="58">
        <f t="shared" ref="G49" si="7">F49*E49</f>
        <v>0</v>
      </c>
    </row>
    <row r="50" spans="2:7" x14ac:dyDescent="0.3">
      <c r="B50" s="50">
        <f>B49+1</f>
        <v>310</v>
      </c>
      <c r="C50" s="62" t="s">
        <v>35</v>
      </c>
      <c r="D50" s="7" t="s">
        <v>6</v>
      </c>
      <c r="E50" s="84">
        <v>2</v>
      </c>
      <c r="F50" s="57"/>
      <c r="G50" s="58">
        <f t="shared" si="5"/>
        <v>0</v>
      </c>
    </row>
    <row r="51" spans="2:7" x14ac:dyDescent="0.3">
      <c r="B51" s="50">
        <f>B50+1</f>
        <v>311</v>
      </c>
      <c r="C51" s="62" t="s">
        <v>185</v>
      </c>
      <c r="D51" s="7" t="s">
        <v>6</v>
      </c>
      <c r="E51" s="84">
        <v>12</v>
      </c>
      <c r="F51" s="57"/>
      <c r="G51" s="58">
        <f t="shared" si="5"/>
        <v>0</v>
      </c>
    </row>
    <row r="52" spans="2:7" x14ac:dyDescent="0.3">
      <c r="B52" s="50">
        <f t="shared" ref="B52" si="8">B51+1</f>
        <v>312</v>
      </c>
      <c r="C52" s="62" t="s">
        <v>36</v>
      </c>
      <c r="D52" s="7" t="s">
        <v>6</v>
      </c>
      <c r="E52" s="84">
        <v>30</v>
      </c>
      <c r="F52" s="57"/>
      <c r="G52" s="58">
        <f t="shared" si="5"/>
        <v>0</v>
      </c>
    </row>
    <row r="53" spans="2:7" x14ac:dyDescent="0.3">
      <c r="B53" s="20"/>
      <c r="C53" s="21" t="s">
        <v>47</v>
      </c>
      <c r="D53" s="22"/>
      <c r="E53" s="81"/>
      <c r="F53" s="23"/>
      <c r="G53" s="24">
        <f>SUM(G34:G52)</f>
        <v>0</v>
      </c>
    </row>
    <row r="54" spans="2:7" customFormat="1" ht="15" x14ac:dyDescent="0.25">
      <c r="B54" s="19"/>
      <c r="E54" s="82"/>
    </row>
    <row r="55" spans="2:7" customFormat="1" ht="15" x14ac:dyDescent="0.25">
      <c r="B55" s="15" t="s">
        <v>38</v>
      </c>
      <c r="C55" s="16"/>
      <c r="D55" s="16"/>
      <c r="E55" s="79"/>
      <c r="F55" s="16"/>
      <c r="G55" s="17"/>
    </row>
    <row r="56" spans="2:7" customFormat="1" x14ac:dyDescent="0.3">
      <c r="B56" s="2">
        <v>401</v>
      </c>
      <c r="C56" s="1" t="s">
        <v>32</v>
      </c>
      <c r="D56" s="2" t="s">
        <v>7</v>
      </c>
      <c r="E56" s="85">
        <v>1000</v>
      </c>
      <c r="F56" s="12"/>
      <c r="G56" s="12">
        <f>F56*E56</f>
        <v>0</v>
      </c>
    </row>
    <row r="57" spans="2:7" customFormat="1" x14ac:dyDescent="0.3">
      <c r="B57" s="2">
        <f>B56+1</f>
        <v>402</v>
      </c>
      <c r="C57" s="1" t="s">
        <v>33</v>
      </c>
      <c r="D57" s="8" t="s">
        <v>7</v>
      </c>
      <c r="E57" s="85">
        <f>E56</f>
        <v>1000</v>
      </c>
      <c r="F57" s="12"/>
      <c r="G57" s="12">
        <f t="shared" ref="G57:G61" si="9">F57*E57</f>
        <v>0</v>
      </c>
    </row>
    <row r="58" spans="2:7" customFormat="1" x14ac:dyDescent="0.3">
      <c r="B58" s="2">
        <f>B57+1</f>
        <v>403</v>
      </c>
      <c r="C58" s="1" t="s">
        <v>82</v>
      </c>
      <c r="D58" s="2" t="s">
        <v>5</v>
      </c>
      <c r="E58" s="85">
        <v>3600</v>
      </c>
      <c r="F58" s="12"/>
      <c r="G58" s="12">
        <f t="shared" si="9"/>
        <v>0</v>
      </c>
    </row>
    <row r="59" spans="2:7" customFormat="1" x14ac:dyDescent="0.3">
      <c r="B59" s="2">
        <f t="shared" ref="B59:B60" si="10">B58+1</f>
        <v>404</v>
      </c>
      <c r="C59" s="1" t="s">
        <v>65</v>
      </c>
      <c r="D59" s="2" t="s">
        <v>5</v>
      </c>
      <c r="E59" s="85">
        <v>3200</v>
      </c>
      <c r="F59" s="12"/>
      <c r="G59" s="12">
        <f t="shared" si="9"/>
        <v>0</v>
      </c>
    </row>
    <row r="60" spans="2:7" customFormat="1" x14ac:dyDescent="0.3">
      <c r="B60" s="2">
        <f t="shared" si="10"/>
        <v>405</v>
      </c>
      <c r="C60" s="1" t="s">
        <v>42</v>
      </c>
      <c r="D60" s="2" t="s">
        <v>7</v>
      </c>
      <c r="E60" s="85">
        <v>900</v>
      </c>
      <c r="F60" s="12"/>
      <c r="G60" s="12">
        <f t="shared" si="9"/>
        <v>0</v>
      </c>
    </row>
    <row r="61" spans="2:7" customFormat="1" x14ac:dyDescent="0.3">
      <c r="B61" s="2">
        <f>B60+1</f>
        <v>406</v>
      </c>
      <c r="C61" s="1" t="s">
        <v>145</v>
      </c>
      <c r="D61" s="2" t="s">
        <v>7</v>
      </c>
      <c r="E61" s="85">
        <v>300</v>
      </c>
      <c r="F61" s="12"/>
      <c r="G61" s="12">
        <f t="shared" si="9"/>
        <v>0</v>
      </c>
    </row>
    <row r="62" spans="2:7" customFormat="1" x14ac:dyDescent="0.3">
      <c r="B62" s="2">
        <f>B61+1</f>
        <v>407</v>
      </c>
      <c r="C62" s="1" t="s">
        <v>44</v>
      </c>
      <c r="D62" s="2" t="s">
        <v>4</v>
      </c>
      <c r="E62" s="85">
        <v>1</v>
      </c>
      <c r="F62" s="12"/>
      <c r="G62" s="12">
        <f t="shared" ref="G62" si="11">F62*E62</f>
        <v>0</v>
      </c>
    </row>
    <row r="63" spans="2:7" customFormat="1" x14ac:dyDescent="0.3">
      <c r="B63" s="20"/>
      <c r="C63" s="21" t="s">
        <v>48</v>
      </c>
      <c r="D63" s="22"/>
      <c r="E63" s="81"/>
      <c r="F63" s="23"/>
      <c r="G63" s="24">
        <f>SUM(G56:G62)</f>
        <v>0</v>
      </c>
    </row>
    <row r="64" spans="2:7" customFormat="1" ht="15" x14ac:dyDescent="0.25">
      <c r="B64" s="19"/>
      <c r="E64" s="82"/>
    </row>
    <row r="65" spans="2:7" x14ac:dyDescent="0.3">
      <c r="B65" s="15" t="s">
        <v>39</v>
      </c>
      <c r="C65" s="16"/>
      <c r="D65" s="16"/>
      <c r="E65" s="79"/>
      <c r="F65" s="16"/>
      <c r="G65" s="17"/>
    </row>
    <row r="66" spans="2:7" x14ac:dyDescent="0.3">
      <c r="B66" s="2">
        <f>501</f>
        <v>501</v>
      </c>
      <c r="C66" s="1" t="s">
        <v>40</v>
      </c>
      <c r="D66" s="2" t="s">
        <v>5</v>
      </c>
      <c r="E66" s="85">
        <v>3600</v>
      </c>
      <c r="F66" s="12"/>
      <c r="G66" s="12">
        <f>F66*E66</f>
        <v>0</v>
      </c>
    </row>
    <row r="67" spans="2:7" x14ac:dyDescent="0.3">
      <c r="B67" s="2">
        <f t="shared" ref="B67:B75" si="12">B66+1</f>
        <v>502</v>
      </c>
      <c r="C67" s="1" t="s">
        <v>9</v>
      </c>
      <c r="D67" s="2" t="s">
        <v>5</v>
      </c>
      <c r="E67" s="85">
        <f>E66</f>
        <v>3600</v>
      </c>
      <c r="F67" s="12"/>
      <c r="G67" s="12">
        <f>F67*E67</f>
        <v>0</v>
      </c>
    </row>
    <row r="68" spans="2:7" x14ac:dyDescent="0.3">
      <c r="B68" s="2">
        <f t="shared" si="12"/>
        <v>503</v>
      </c>
      <c r="C68" s="1" t="s">
        <v>41</v>
      </c>
      <c r="D68" s="2" t="s">
        <v>5</v>
      </c>
      <c r="E68" s="85">
        <v>60</v>
      </c>
      <c r="F68" s="12"/>
      <c r="G68" s="12">
        <f t="shared" ref="G68:G71" si="13">F68*E68</f>
        <v>0</v>
      </c>
    </row>
    <row r="69" spans="2:7" x14ac:dyDescent="0.3">
      <c r="B69" s="2">
        <f t="shared" si="12"/>
        <v>504</v>
      </c>
      <c r="C69" s="1" t="s">
        <v>79</v>
      </c>
      <c r="D69" s="2" t="s">
        <v>5</v>
      </c>
      <c r="E69" s="85">
        <v>90</v>
      </c>
      <c r="F69" s="12"/>
      <c r="G69" s="12">
        <f t="shared" si="13"/>
        <v>0</v>
      </c>
    </row>
    <row r="70" spans="2:7" x14ac:dyDescent="0.3">
      <c r="B70" s="2">
        <f t="shared" si="12"/>
        <v>505</v>
      </c>
      <c r="C70" s="1" t="s">
        <v>49</v>
      </c>
      <c r="D70" s="2" t="s">
        <v>5</v>
      </c>
      <c r="E70" s="85">
        <v>340</v>
      </c>
      <c r="F70" s="12"/>
      <c r="G70" s="12">
        <f t="shared" si="13"/>
        <v>0</v>
      </c>
    </row>
    <row r="71" spans="2:7" x14ac:dyDescent="0.3">
      <c r="B71" s="68">
        <f t="shared" si="12"/>
        <v>506</v>
      </c>
      <c r="C71" s="69" t="s">
        <v>137</v>
      </c>
      <c r="D71" s="68" t="s">
        <v>5</v>
      </c>
      <c r="E71" s="86">
        <v>750</v>
      </c>
      <c r="F71" s="70"/>
      <c r="G71" s="70">
        <f t="shared" si="13"/>
        <v>0</v>
      </c>
    </row>
    <row r="72" spans="2:7" x14ac:dyDescent="0.3">
      <c r="B72" s="2">
        <f t="shared" si="12"/>
        <v>507</v>
      </c>
      <c r="C72" s="1" t="s">
        <v>76</v>
      </c>
      <c r="D72" s="2" t="s">
        <v>8</v>
      </c>
      <c r="E72" s="85">
        <v>1000</v>
      </c>
      <c r="F72" s="12"/>
      <c r="G72" s="12">
        <f>F72*E72</f>
        <v>0</v>
      </c>
    </row>
    <row r="73" spans="2:7" x14ac:dyDescent="0.3">
      <c r="B73" s="2">
        <f t="shared" si="12"/>
        <v>508</v>
      </c>
      <c r="C73" s="1" t="s">
        <v>14</v>
      </c>
      <c r="D73" s="2" t="s">
        <v>8</v>
      </c>
      <c r="E73" s="85">
        <v>50</v>
      </c>
      <c r="F73" s="12"/>
      <c r="G73" s="12">
        <f>F73*E73</f>
        <v>0</v>
      </c>
    </row>
    <row r="74" spans="2:7" x14ac:dyDescent="0.3">
      <c r="B74" s="2">
        <f t="shared" si="12"/>
        <v>509</v>
      </c>
      <c r="C74" s="1" t="s">
        <v>77</v>
      </c>
      <c r="D74" s="2" t="s">
        <v>8</v>
      </c>
      <c r="E74" s="85">
        <v>1300</v>
      </c>
      <c r="F74" s="12"/>
      <c r="G74" s="12">
        <f>F74*E74</f>
        <v>0</v>
      </c>
    </row>
    <row r="75" spans="2:7" x14ac:dyDescent="0.3">
      <c r="B75" s="2">
        <f t="shared" si="12"/>
        <v>510</v>
      </c>
      <c r="C75" s="1" t="s">
        <v>78</v>
      </c>
      <c r="D75" s="2" t="s">
        <v>8</v>
      </c>
      <c r="E75" s="85">
        <v>220</v>
      </c>
      <c r="F75" s="12"/>
      <c r="G75" s="12">
        <f>F75*E75</f>
        <v>0</v>
      </c>
    </row>
    <row r="76" spans="2:7" x14ac:dyDescent="0.3">
      <c r="B76" s="20"/>
      <c r="C76" s="21" t="s">
        <v>51</v>
      </c>
      <c r="D76" s="25"/>
      <c r="E76" s="81"/>
      <c r="F76" s="26"/>
      <c r="G76" s="24">
        <f>SUM(G66:G75)</f>
        <v>0</v>
      </c>
    </row>
    <row r="77" spans="2:7" customFormat="1" ht="15" x14ac:dyDescent="0.25">
      <c r="B77" s="19"/>
      <c r="E77" s="82"/>
    </row>
    <row r="78" spans="2:7" x14ac:dyDescent="0.3">
      <c r="B78" s="15" t="s">
        <v>43</v>
      </c>
      <c r="C78" s="16"/>
      <c r="D78" s="16"/>
      <c r="E78" s="79"/>
      <c r="F78" s="16"/>
      <c r="G78" s="17"/>
    </row>
    <row r="79" spans="2:7" x14ac:dyDescent="0.3">
      <c r="B79" s="2">
        <v>601</v>
      </c>
      <c r="C79" s="1" t="s">
        <v>92</v>
      </c>
      <c r="D79" s="2"/>
      <c r="E79" s="85"/>
      <c r="F79" s="12"/>
      <c r="G79" s="12">
        <f>F79*E79</f>
        <v>0</v>
      </c>
    </row>
    <row r="80" spans="2:7" x14ac:dyDescent="0.3">
      <c r="B80" s="74" t="s">
        <v>174</v>
      </c>
      <c r="C80" s="18" t="s">
        <v>10</v>
      </c>
      <c r="D80" s="2" t="s">
        <v>8</v>
      </c>
      <c r="E80" s="85">
        <f>5*3</f>
        <v>15</v>
      </c>
      <c r="F80" s="12"/>
      <c r="G80" s="12">
        <f t="shared" ref="G80:G84" si="14">F80*E80</f>
        <v>0</v>
      </c>
    </row>
    <row r="81" spans="2:7" x14ac:dyDescent="0.3">
      <c r="B81" s="74" t="s">
        <v>175</v>
      </c>
      <c r="C81" s="18" t="s">
        <v>11</v>
      </c>
      <c r="D81" s="2" t="s">
        <v>5</v>
      </c>
      <c r="E81" s="85">
        <v>50</v>
      </c>
      <c r="F81" s="12"/>
      <c r="G81" s="12">
        <f t="shared" si="14"/>
        <v>0</v>
      </c>
    </row>
    <row r="82" spans="2:7" x14ac:dyDescent="0.3">
      <c r="B82" s="74" t="s">
        <v>176</v>
      </c>
      <c r="C82" s="18" t="s">
        <v>15</v>
      </c>
      <c r="D82" s="2" t="s">
        <v>5</v>
      </c>
      <c r="E82" s="85">
        <v>12</v>
      </c>
      <c r="F82" s="12"/>
      <c r="G82" s="12">
        <f t="shared" si="14"/>
        <v>0</v>
      </c>
    </row>
    <row r="83" spans="2:7" x14ac:dyDescent="0.3">
      <c r="B83" s="74" t="s">
        <v>177</v>
      </c>
      <c r="C83" s="18" t="s">
        <v>62</v>
      </c>
      <c r="D83" s="2" t="s">
        <v>6</v>
      </c>
      <c r="E83" s="85">
        <v>142</v>
      </c>
      <c r="F83" s="12"/>
      <c r="G83" s="12">
        <f t="shared" si="14"/>
        <v>0</v>
      </c>
    </row>
    <row r="84" spans="2:7" x14ac:dyDescent="0.3">
      <c r="B84" s="74" t="s">
        <v>178</v>
      </c>
      <c r="C84" s="18" t="s">
        <v>93</v>
      </c>
      <c r="D84" s="2" t="s">
        <v>6</v>
      </c>
      <c r="E84" s="85">
        <v>8</v>
      </c>
      <c r="F84" s="12"/>
      <c r="G84" s="12">
        <f t="shared" si="14"/>
        <v>0</v>
      </c>
    </row>
    <row r="85" spans="2:7" x14ac:dyDescent="0.3">
      <c r="B85" s="72">
        <v>602</v>
      </c>
      <c r="C85" s="31" t="s">
        <v>87</v>
      </c>
      <c r="D85" s="31"/>
      <c r="E85" s="87"/>
      <c r="F85" s="32"/>
      <c r="G85" s="32"/>
    </row>
    <row r="86" spans="2:7" x14ac:dyDescent="0.3">
      <c r="B86" s="75" t="s">
        <v>169</v>
      </c>
      <c r="C86" s="18" t="s">
        <v>166</v>
      </c>
      <c r="D86" s="33" t="s">
        <v>6</v>
      </c>
      <c r="E86" s="80">
        <v>6</v>
      </c>
      <c r="F86" s="32"/>
      <c r="G86" s="12">
        <f t="shared" ref="G86:G90" si="15">F86*E86</f>
        <v>0</v>
      </c>
    </row>
    <row r="87" spans="2:7" x14ac:dyDescent="0.3">
      <c r="B87" s="74" t="s">
        <v>170</v>
      </c>
      <c r="C87" s="18" t="s">
        <v>88</v>
      </c>
      <c r="D87" s="2" t="s">
        <v>6</v>
      </c>
      <c r="E87" s="85">
        <v>14</v>
      </c>
      <c r="F87" s="12"/>
      <c r="G87" s="12">
        <f t="shared" si="15"/>
        <v>0</v>
      </c>
    </row>
    <row r="88" spans="2:7" x14ac:dyDescent="0.3">
      <c r="B88" s="74" t="s">
        <v>171</v>
      </c>
      <c r="C88" s="18" t="s">
        <v>89</v>
      </c>
      <c r="D88" s="2" t="s">
        <v>6</v>
      </c>
      <c r="E88" s="85">
        <v>10</v>
      </c>
      <c r="F88" s="12"/>
      <c r="G88" s="12">
        <f t="shared" si="15"/>
        <v>0</v>
      </c>
    </row>
    <row r="89" spans="2:7" x14ac:dyDescent="0.3">
      <c r="B89" s="74" t="s">
        <v>172</v>
      </c>
      <c r="C89" s="18" t="s">
        <v>90</v>
      </c>
      <c r="D89" s="2" t="s">
        <v>6</v>
      </c>
      <c r="E89" s="85">
        <v>12</v>
      </c>
      <c r="F89" s="12"/>
      <c r="G89" s="12">
        <f t="shared" si="15"/>
        <v>0</v>
      </c>
    </row>
    <row r="90" spans="2:7" x14ac:dyDescent="0.3">
      <c r="B90" s="74" t="s">
        <v>173</v>
      </c>
      <c r="C90" s="18" t="s">
        <v>91</v>
      </c>
      <c r="D90" s="2" t="s">
        <v>6</v>
      </c>
      <c r="E90" s="85">
        <v>6</v>
      </c>
      <c r="F90" s="12"/>
      <c r="G90" s="12">
        <f t="shared" si="15"/>
        <v>0</v>
      </c>
    </row>
    <row r="91" spans="2:7" x14ac:dyDescent="0.3">
      <c r="B91" s="20"/>
      <c r="C91" s="21" t="s">
        <v>50</v>
      </c>
      <c r="D91" s="25"/>
      <c r="E91" s="81"/>
      <c r="F91" s="26"/>
      <c r="G91" s="24">
        <f>SUM(G79:G90)</f>
        <v>0</v>
      </c>
    </row>
    <row r="92" spans="2:7" customFormat="1" ht="15" x14ac:dyDescent="0.25">
      <c r="E92" s="82"/>
    </row>
    <row r="93" spans="2:7" x14ac:dyDescent="0.3">
      <c r="B93" s="15" t="s">
        <v>52</v>
      </c>
      <c r="C93" s="16"/>
      <c r="D93" s="16"/>
      <c r="E93" s="79"/>
      <c r="F93" s="16"/>
      <c r="G93" s="17"/>
    </row>
    <row r="94" spans="2:7" x14ac:dyDescent="0.3">
      <c r="B94" s="2">
        <v>701</v>
      </c>
      <c r="C94" s="1" t="s">
        <v>16</v>
      </c>
      <c r="D94" s="2" t="s">
        <v>6</v>
      </c>
      <c r="E94" s="84">
        <v>2</v>
      </c>
      <c r="F94" s="12"/>
      <c r="G94" s="12">
        <f t="shared" ref="G94:G99" si="16">F94*E94</f>
        <v>0</v>
      </c>
    </row>
    <row r="95" spans="2:7" x14ac:dyDescent="0.3">
      <c r="B95" s="2">
        <v>702</v>
      </c>
      <c r="C95" s="1" t="s">
        <v>53</v>
      </c>
      <c r="D95" s="7" t="s">
        <v>6</v>
      </c>
      <c r="E95" s="84">
        <v>12</v>
      </c>
      <c r="F95" s="12"/>
      <c r="G95" s="12">
        <f t="shared" si="16"/>
        <v>0</v>
      </c>
    </row>
    <row r="96" spans="2:7" x14ac:dyDescent="0.3">
      <c r="B96" s="2">
        <v>703</v>
      </c>
      <c r="C96" s="1" t="s">
        <v>200</v>
      </c>
      <c r="D96" s="7" t="s">
        <v>6</v>
      </c>
      <c r="E96" s="84">
        <v>2</v>
      </c>
      <c r="F96" s="12"/>
      <c r="G96" s="12">
        <f t="shared" si="16"/>
        <v>0</v>
      </c>
    </row>
    <row r="97" spans="2:7" x14ac:dyDescent="0.3">
      <c r="B97" s="2">
        <f>B96+1</f>
        <v>704</v>
      </c>
      <c r="C97" s="1" t="s">
        <v>61</v>
      </c>
      <c r="D97" s="7" t="s">
        <v>6</v>
      </c>
      <c r="E97" s="84">
        <v>10</v>
      </c>
      <c r="F97" s="12"/>
      <c r="G97" s="12">
        <f t="shared" si="16"/>
        <v>0</v>
      </c>
    </row>
    <row r="98" spans="2:7" x14ac:dyDescent="0.3">
      <c r="B98" s="2">
        <f>B97+1</f>
        <v>705</v>
      </c>
      <c r="C98" s="1" t="s">
        <v>86</v>
      </c>
      <c r="D98" s="7" t="s">
        <v>8</v>
      </c>
      <c r="E98" s="84">
        <v>25</v>
      </c>
      <c r="F98" s="12"/>
      <c r="G98" s="12">
        <f t="shared" si="16"/>
        <v>0</v>
      </c>
    </row>
    <row r="99" spans="2:7" x14ac:dyDescent="0.3">
      <c r="B99" s="2">
        <f>B98+1</f>
        <v>706</v>
      </c>
      <c r="C99" s="1" t="s">
        <v>196</v>
      </c>
      <c r="D99" s="7" t="s">
        <v>8</v>
      </c>
      <c r="E99" s="84">
        <v>32</v>
      </c>
      <c r="F99" s="12"/>
      <c r="G99" s="12">
        <f t="shared" si="16"/>
        <v>0</v>
      </c>
    </row>
    <row r="100" spans="2:7" x14ac:dyDescent="0.3">
      <c r="B100" s="2">
        <f>B99+1</f>
        <v>707</v>
      </c>
      <c r="C100" s="1" t="s">
        <v>198</v>
      </c>
      <c r="D100" s="7" t="s">
        <v>6</v>
      </c>
      <c r="E100" s="84">
        <v>90</v>
      </c>
      <c r="F100" s="12"/>
      <c r="G100" s="12">
        <f t="shared" ref="G100" si="17">F100*E100</f>
        <v>0</v>
      </c>
    </row>
    <row r="101" spans="2:7" x14ac:dyDescent="0.3">
      <c r="B101" s="20"/>
      <c r="C101" s="21" t="s">
        <v>56</v>
      </c>
      <c r="D101" s="25"/>
      <c r="E101" s="81"/>
      <c r="F101" s="26"/>
      <c r="G101" s="24">
        <f>SUM(G94:G100)</f>
        <v>0</v>
      </c>
    </row>
    <row r="102" spans="2:7" customFormat="1" ht="15" x14ac:dyDescent="0.25">
      <c r="E102" s="82"/>
    </row>
    <row r="103" spans="2:7" x14ac:dyDescent="0.3">
      <c r="B103" s="15" t="s">
        <v>54</v>
      </c>
      <c r="C103" s="16"/>
      <c r="D103" s="16"/>
      <c r="E103" s="79"/>
      <c r="F103" s="16"/>
      <c r="G103" s="17"/>
    </row>
    <row r="104" spans="2:7" x14ac:dyDescent="0.3">
      <c r="B104" s="2">
        <v>801</v>
      </c>
      <c r="C104" s="1" t="s">
        <v>205</v>
      </c>
      <c r="D104" s="2"/>
      <c r="E104" s="85"/>
      <c r="F104" s="70"/>
      <c r="G104" s="12"/>
    </row>
    <row r="105" spans="2:7" x14ac:dyDescent="0.3">
      <c r="B105" s="74" t="s">
        <v>238</v>
      </c>
      <c r="C105" s="74" t="s">
        <v>206</v>
      </c>
      <c r="D105" s="2" t="s">
        <v>6</v>
      </c>
      <c r="E105" s="85">
        <v>10</v>
      </c>
      <c r="F105" s="70"/>
      <c r="G105" s="12">
        <f>F105*E105</f>
        <v>0</v>
      </c>
    </row>
    <row r="106" spans="2:7" x14ac:dyDescent="0.3">
      <c r="B106" s="74" t="s">
        <v>239</v>
      </c>
      <c r="C106" s="74" t="s">
        <v>207</v>
      </c>
      <c r="D106" s="2" t="s">
        <v>6</v>
      </c>
      <c r="E106" s="85">
        <v>10</v>
      </c>
      <c r="F106" s="70"/>
      <c r="G106" s="12">
        <f t="shared" ref="G106:G135" si="18">F106*E106</f>
        <v>0</v>
      </c>
    </row>
    <row r="107" spans="2:7" x14ac:dyDescent="0.3">
      <c r="B107" s="74" t="s">
        <v>240</v>
      </c>
      <c r="C107" s="74" t="s">
        <v>208</v>
      </c>
      <c r="D107" s="2" t="s">
        <v>6</v>
      </c>
      <c r="E107" s="85">
        <v>12</v>
      </c>
      <c r="F107" s="70"/>
      <c r="G107" s="12">
        <f t="shared" si="18"/>
        <v>0</v>
      </c>
    </row>
    <row r="108" spans="2:7" x14ac:dyDescent="0.3">
      <c r="B108" s="74" t="s">
        <v>241</v>
      </c>
      <c r="C108" s="74" t="s">
        <v>209</v>
      </c>
      <c r="D108" s="2" t="s">
        <v>6</v>
      </c>
      <c r="E108" s="85">
        <v>74</v>
      </c>
      <c r="F108" s="70"/>
      <c r="G108" s="12">
        <f t="shared" si="18"/>
        <v>0</v>
      </c>
    </row>
    <row r="109" spans="2:7" x14ac:dyDescent="0.3">
      <c r="B109" s="74" t="s">
        <v>242</v>
      </c>
      <c r="C109" s="74" t="s">
        <v>210</v>
      </c>
      <c r="D109" s="2" t="s">
        <v>6</v>
      </c>
      <c r="E109" s="85">
        <v>9</v>
      </c>
      <c r="F109" s="70"/>
      <c r="G109" s="12">
        <f t="shared" si="18"/>
        <v>0</v>
      </c>
    </row>
    <row r="110" spans="2:7" x14ac:dyDescent="0.3">
      <c r="B110" s="74" t="s">
        <v>243</v>
      </c>
      <c r="C110" s="74" t="s">
        <v>211</v>
      </c>
      <c r="D110" s="2" t="s">
        <v>6</v>
      </c>
      <c r="E110" s="85">
        <v>12</v>
      </c>
      <c r="F110" s="70"/>
      <c r="G110" s="12">
        <f t="shared" si="18"/>
        <v>0</v>
      </c>
    </row>
    <row r="111" spans="2:7" x14ac:dyDescent="0.3">
      <c r="B111" s="74" t="s">
        <v>244</v>
      </c>
      <c r="C111" s="74" t="s">
        <v>212</v>
      </c>
      <c r="D111" s="2" t="s">
        <v>6</v>
      </c>
      <c r="E111" s="85">
        <v>12</v>
      </c>
      <c r="F111" s="70"/>
      <c r="G111" s="12">
        <f t="shared" si="18"/>
        <v>0</v>
      </c>
    </row>
    <row r="112" spans="2:7" x14ac:dyDescent="0.3">
      <c r="B112" s="2">
        <v>802</v>
      </c>
      <c r="C112" s="1" t="s">
        <v>213</v>
      </c>
      <c r="D112" s="2"/>
      <c r="E112" s="85"/>
      <c r="F112" s="70"/>
      <c r="G112" s="12"/>
    </row>
    <row r="113" spans="2:7" x14ac:dyDescent="0.3">
      <c r="B113" s="74" t="s">
        <v>245</v>
      </c>
      <c r="C113" s="74" t="s">
        <v>214</v>
      </c>
      <c r="D113" s="2" t="s">
        <v>6</v>
      </c>
      <c r="E113" s="85">
        <v>5</v>
      </c>
      <c r="F113" s="70"/>
      <c r="G113" s="12">
        <f t="shared" si="18"/>
        <v>0</v>
      </c>
    </row>
    <row r="114" spans="2:7" x14ac:dyDescent="0.3">
      <c r="B114" s="74" t="s">
        <v>246</v>
      </c>
      <c r="C114" s="74" t="s">
        <v>215</v>
      </c>
      <c r="D114" s="2" t="s">
        <v>6</v>
      </c>
      <c r="E114" s="85">
        <v>6</v>
      </c>
      <c r="F114" s="70"/>
      <c r="G114" s="12">
        <f t="shared" si="18"/>
        <v>0</v>
      </c>
    </row>
    <row r="115" spans="2:7" x14ac:dyDescent="0.3">
      <c r="B115" s="74" t="s">
        <v>247</v>
      </c>
      <c r="C115" s="74" t="s">
        <v>216</v>
      </c>
      <c r="D115" s="2" t="s">
        <v>6</v>
      </c>
      <c r="E115" s="85">
        <v>71</v>
      </c>
      <c r="F115" s="70"/>
      <c r="G115" s="12">
        <f t="shared" si="18"/>
        <v>0</v>
      </c>
    </row>
    <row r="116" spans="2:7" x14ac:dyDescent="0.3">
      <c r="B116" s="2">
        <v>803</v>
      </c>
      <c r="C116" s="1" t="s">
        <v>217</v>
      </c>
      <c r="D116" s="2"/>
      <c r="E116" s="85"/>
      <c r="F116" s="70"/>
      <c r="G116" s="12"/>
    </row>
    <row r="117" spans="2:7" x14ac:dyDescent="0.3">
      <c r="B117" s="74" t="s">
        <v>248</v>
      </c>
      <c r="C117" s="74" t="s">
        <v>218</v>
      </c>
      <c r="D117" s="2" t="s">
        <v>5</v>
      </c>
      <c r="E117" s="85">
        <v>175</v>
      </c>
      <c r="F117" s="70"/>
      <c r="G117" s="12">
        <f t="shared" si="18"/>
        <v>0</v>
      </c>
    </row>
    <row r="118" spans="2:7" x14ac:dyDescent="0.3">
      <c r="B118" s="74" t="s">
        <v>249</v>
      </c>
      <c r="C118" s="74" t="s">
        <v>219</v>
      </c>
      <c r="D118" s="2" t="s">
        <v>5</v>
      </c>
      <c r="E118" s="85">
        <v>175</v>
      </c>
      <c r="F118" s="70"/>
      <c r="G118" s="12">
        <f t="shared" si="18"/>
        <v>0</v>
      </c>
    </row>
    <row r="119" spans="2:7" x14ac:dyDescent="0.3">
      <c r="B119" s="2">
        <v>804</v>
      </c>
      <c r="C119" s="1" t="s">
        <v>220</v>
      </c>
      <c r="D119" s="2"/>
      <c r="E119" s="85"/>
      <c r="F119" s="70"/>
      <c r="G119" s="12"/>
    </row>
    <row r="120" spans="2:7" x14ac:dyDescent="0.3">
      <c r="B120" s="74" t="s">
        <v>250</v>
      </c>
      <c r="C120" s="74" t="s">
        <v>221</v>
      </c>
      <c r="D120" s="2" t="s">
        <v>5</v>
      </c>
      <c r="E120" s="85">
        <v>65.5</v>
      </c>
      <c r="F120" s="70"/>
      <c r="G120" s="12">
        <f t="shared" si="18"/>
        <v>0</v>
      </c>
    </row>
    <row r="121" spans="2:7" x14ac:dyDescent="0.3">
      <c r="B121" s="74" t="s">
        <v>251</v>
      </c>
      <c r="C121" s="74" t="s">
        <v>222</v>
      </c>
      <c r="D121" s="2" t="s">
        <v>5</v>
      </c>
      <c r="E121" s="85">
        <v>65.5</v>
      </c>
      <c r="F121" s="70"/>
      <c r="G121" s="12">
        <f t="shared" si="18"/>
        <v>0</v>
      </c>
    </row>
    <row r="122" spans="2:7" x14ac:dyDescent="0.3">
      <c r="B122" s="2">
        <v>805</v>
      </c>
      <c r="C122" s="1" t="s">
        <v>223</v>
      </c>
      <c r="D122" s="2"/>
      <c r="E122" s="85"/>
      <c r="F122" s="70"/>
      <c r="G122" s="12"/>
    </row>
    <row r="123" spans="2:7" x14ac:dyDescent="0.3">
      <c r="B123" s="74" t="s">
        <v>252</v>
      </c>
      <c r="C123" s="74" t="s">
        <v>224</v>
      </c>
      <c r="D123" s="2" t="s">
        <v>5</v>
      </c>
      <c r="E123" s="85">
        <v>75</v>
      </c>
      <c r="F123" s="70"/>
      <c r="G123" s="12">
        <f t="shared" si="18"/>
        <v>0</v>
      </c>
    </row>
    <row r="124" spans="2:7" x14ac:dyDescent="0.3">
      <c r="B124" s="74">
        <v>805</v>
      </c>
      <c r="C124" s="74" t="s">
        <v>225</v>
      </c>
      <c r="D124" s="2" t="s">
        <v>5</v>
      </c>
      <c r="E124" s="85">
        <v>75</v>
      </c>
      <c r="F124" s="70"/>
      <c r="G124" s="12">
        <f t="shared" si="18"/>
        <v>0</v>
      </c>
    </row>
    <row r="125" spans="2:7" x14ac:dyDescent="0.3">
      <c r="B125" s="2">
        <v>806</v>
      </c>
      <c r="C125" s="1" t="s">
        <v>226</v>
      </c>
      <c r="D125" s="2"/>
      <c r="E125" s="85"/>
      <c r="F125" s="70"/>
      <c r="G125" s="12">
        <f t="shared" si="18"/>
        <v>0</v>
      </c>
    </row>
    <row r="126" spans="2:7" x14ac:dyDescent="0.3">
      <c r="B126" s="74" t="s">
        <v>253</v>
      </c>
      <c r="C126" s="74" t="s">
        <v>227</v>
      </c>
      <c r="D126" s="2" t="s">
        <v>6</v>
      </c>
      <c r="E126" s="85">
        <v>139</v>
      </c>
      <c r="F126" s="70"/>
      <c r="G126" s="12">
        <f t="shared" si="18"/>
        <v>0</v>
      </c>
    </row>
    <row r="127" spans="2:7" x14ac:dyDescent="0.3">
      <c r="B127" s="2">
        <v>807</v>
      </c>
      <c r="C127" s="1" t="s">
        <v>228</v>
      </c>
      <c r="D127" s="2"/>
      <c r="E127" s="85"/>
      <c r="F127" s="70"/>
      <c r="G127" s="12"/>
    </row>
    <row r="128" spans="2:7" x14ac:dyDescent="0.3">
      <c r="B128" s="74" t="s">
        <v>254</v>
      </c>
      <c r="C128" s="74" t="s">
        <v>229</v>
      </c>
      <c r="D128" s="2" t="s">
        <v>6</v>
      </c>
      <c r="E128" s="85">
        <v>13</v>
      </c>
      <c r="F128" s="70"/>
      <c r="G128" s="12">
        <f t="shared" si="18"/>
        <v>0</v>
      </c>
    </row>
    <row r="129" spans="2:7" x14ac:dyDescent="0.3">
      <c r="B129" s="74" t="s">
        <v>255</v>
      </c>
      <c r="C129" s="74" t="s">
        <v>230</v>
      </c>
      <c r="D129" s="2" t="s">
        <v>5</v>
      </c>
      <c r="E129" s="85">
        <v>281</v>
      </c>
      <c r="F129" s="70"/>
      <c r="G129" s="12">
        <f t="shared" si="18"/>
        <v>0</v>
      </c>
    </row>
    <row r="130" spans="2:7" x14ac:dyDescent="0.3">
      <c r="B130" s="74" t="s">
        <v>256</v>
      </c>
      <c r="C130" s="74" t="s">
        <v>231</v>
      </c>
      <c r="D130" s="2" t="s">
        <v>5</v>
      </c>
      <c r="E130" s="85">
        <v>350</v>
      </c>
      <c r="F130" s="70"/>
      <c r="G130" s="12">
        <f t="shared" si="18"/>
        <v>0</v>
      </c>
    </row>
    <row r="131" spans="2:7" x14ac:dyDescent="0.3">
      <c r="B131" s="74" t="s">
        <v>257</v>
      </c>
      <c r="C131" s="74" t="s">
        <v>232</v>
      </c>
      <c r="D131" s="2" t="s">
        <v>233</v>
      </c>
      <c r="E131" s="85">
        <v>200</v>
      </c>
      <c r="F131" s="70"/>
      <c r="G131" s="12">
        <f t="shared" si="18"/>
        <v>0</v>
      </c>
    </row>
    <row r="132" spans="2:7" x14ac:dyDescent="0.3">
      <c r="B132" s="2">
        <v>808</v>
      </c>
      <c r="C132" s="1" t="s">
        <v>234</v>
      </c>
      <c r="D132" s="2"/>
      <c r="E132" s="85"/>
      <c r="F132" s="70"/>
      <c r="G132" s="12"/>
    </row>
    <row r="133" spans="2:7" x14ac:dyDescent="0.3">
      <c r="B133" s="74" t="s">
        <v>258</v>
      </c>
      <c r="C133" s="74" t="s">
        <v>235</v>
      </c>
      <c r="D133" s="2" t="s">
        <v>6</v>
      </c>
      <c r="E133" s="85">
        <v>139</v>
      </c>
      <c r="F133" s="70"/>
      <c r="G133" s="12">
        <f t="shared" si="18"/>
        <v>0</v>
      </c>
    </row>
    <row r="134" spans="2:7" x14ac:dyDescent="0.3">
      <c r="B134" s="74" t="s">
        <v>259</v>
      </c>
      <c r="C134" s="74" t="s">
        <v>236</v>
      </c>
      <c r="D134" s="2" t="s">
        <v>5</v>
      </c>
      <c r="E134" s="85">
        <v>281</v>
      </c>
      <c r="F134" s="70"/>
      <c r="G134" s="12">
        <f t="shared" si="18"/>
        <v>0</v>
      </c>
    </row>
    <row r="135" spans="2:7" x14ac:dyDescent="0.3">
      <c r="B135" s="74" t="s">
        <v>256</v>
      </c>
      <c r="C135" s="74" t="s">
        <v>237</v>
      </c>
      <c r="D135" s="2" t="s">
        <v>5</v>
      </c>
      <c r="E135" s="85">
        <v>350</v>
      </c>
      <c r="F135" s="70"/>
      <c r="G135" s="12">
        <f t="shared" si="18"/>
        <v>0</v>
      </c>
    </row>
    <row r="136" spans="2:7" x14ac:dyDescent="0.3">
      <c r="B136" s="20"/>
      <c r="C136" s="21" t="s">
        <v>57</v>
      </c>
      <c r="D136" s="25"/>
      <c r="E136" s="81"/>
      <c r="F136" s="26"/>
      <c r="G136" s="24">
        <f>SUM(G104:G135)</f>
        <v>0</v>
      </c>
    </row>
    <row r="137" spans="2:7" x14ac:dyDescent="0.3">
      <c r="D137" s="5"/>
    </row>
    <row r="138" spans="2:7" x14ac:dyDescent="0.3">
      <c r="B138" s="15" t="s">
        <v>55</v>
      </c>
      <c r="C138" s="16"/>
      <c r="D138" s="16"/>
      <c r="E138" s="79"/>
      <c r="F138" s="16"/>
      <c r="G138" s="17"/>
    </row>
    <row r="139" spans="2:7" x14ac:dyDescent="0.3">
      <c r="B139" s="2">
        <v>100</v>
      </c>
      <c r="C139" s="1" t="str">
        <f>B5</f>
        <v>SERIE 100 - INSTALLATION DE CHANTIER</v>
      </c>
      <c r="D139" s="2"/>
      <c r="E139" s="85"/>
      <c r="F139" s="12"/>
      <c r="G139" s="12">
        <f>G14</f>
        <v>0</v>
      </c>
    </row>
    <row r="140" spans="2:7" x14ac:dyDescent="0.3">
      <c r="B140" s="2">
        <v>200</v>
      </c>
      <c r="C140" s="1" t="str">
        <f>B16</f>
        <v>SERIE 200 - TRAVAUX PREPARATOIRES</v>
      </c>
      <c r="D140" s="2"/>
      <c r="E140" s="85"/>
      <c r="F140" s="12"/>
      <c r="G140" s="12">
        <f>G31</f>
        <v>0</v>
      </c>
    </row>
    <row r="141" spans="2:7" x14ac:dyDescent="0.3">
      <c r="B141" s="2">
        <v>300</v>
      </c>
      <c r="C141" s="1" t="str">
        <f>B33</f>
        <v>SERIE 300 - RESEAU PLUVIAL</v>
      </c>
      <c r="D141" s="2"/>
      <c r="E141" s="85"/>
      <c r="F141" s="12"/>
      <c r="G141" s="12">
        <f>G53</f>
        <v>0</v>
      </c>
    </row>
    <row r="142" spans="2:7" x14ac:dyDescent="0.3">
      <c r="B142" s="2">
        <v>400</v>
      </c>
      <c r="C142" s="1" t="str">
        <f>B55</f>
        <v>SERIE 400 - TERRASSEMENT</v>
      </c>
      <c r="D142" s="2"/>
      <c r="E142" s="85"/>
      <c r="F142" s="12"/>
      <c r="G142" s="12">
        <f>G63</f>
        <v>0</v>
      </c>
    </row>
    <row r="143" spans="2:7" x14ac:dyDescent="0.3">
      <c r="B143" s="2">
        <v>500</v>
      </c>
      <c r="C143" s="1" t="str">
        <f>B65</f>
        <v>SERIE 500 - VOIRIE</v>
      </c>
      <c r="D143" s="2"/>
      <c r="E143" s="85"/>
      <c r="F143" s="12"/>
      <c r="G143" s="12">
        <f>G76</f>
        <v>0</v>
      </c>
    </row>
    <row r="144" spans="2:7" x14ac:dyDescent="0.3">
      <c r="B144" s="2">
        <v>600</v>
      </c>
      <c r="C144" s="1" t="str">
        <f>B78</f>
        <v>SERIE 600 - SIGNALISATION</v>
      </c>
      <c r="D144" s="2"/>
      <c r="E144" s="85"/>
      <c r="F144" s="12"/>
      <c r="G144" s="12">
        <f>G91</f>
        <v>0</v>
      </c>
    </row>
    <row r="145" spans="2:7" x14ac:dyDescent="0.3">
      <c r="B145" s="2">
        <v>700</v>
      </c>
      <c r="C145" s="1" t="str">
        <f>B93</f>
        <v>SERIE 700 - EQUIPEMENT</v>
      </c>
      <c r="D145" s="2"/>
      <c r="E145" s="85"/>
      <c r="F145" s="12"/>
      <c r="G145" s="12">
        <f>G101</f>
        <v>0</v>
      </c>
    </row>
    <row r="146" spans="2:7" x14ac:dyDescent="0.3">
      <c r="B146" s="2">
        <v>800</v>
      </c>
      <c r="C146" s="1" t="str">
        <f>B103</f>
        <v>SERIE 800 - PLANTATION</v>
      </c>
      <c r="D146" s="2"/>
      <c r="E146" s="85"/>
      <c r="F146" s="12"/>
      <c r="G146" s="12">
        <f>G136</f>
        <v>0</v>
      </c>
    </row>
    <row r="147" spans="2:7" x14ac:dyDescent="0.3">
      <c r="B147" s="27"/>
      <c r="C147" s="21" t="s">
        <v>59</v>
      </c>
      <c r="D147" s="20"/>
      <c r="E147" s="81"/>
      <c r="F147" s="28"/>
      <c r="G147" s="28">
        <f>SUM(G139:G146)</f>
        <v>0</v>
      </c>
    </row>
    <row r="148" spans="2:7" customFormat="1" ht="15" x14ac:dyDescent="0.25">
      <c r="E148" s="82"/>
    </row>
    <row r="149" spans="2:7" x14ac:dyDescent="0.3">
      <c r="B149" s="27"/>
      <c r="C149" s="21" t="s">
        <v>58</v>
      </c>
      <c r="D149" s="20"/>
      <c r="E149" s="81"/>
      <c r="F149" s="28"/>
      <c r="G149" s="28">
        <f>G147</f>
        <v>0</v>
      </c>
    </row>
    <row r="150" spans="2:7" x14ac:dyDescent="0.3">
      <c r="B150" s="20"/>
      <c r="C150" s="29" t="s">
        <v>260</v>
      </c>
      <c r="D150" s="20"/>
      <c r="E150" s="81"/>
      <c r="F150" s="28"/>
      <c r="G150" s="28">
        <f>G147*0</f>
        <v>0</v>
      </c>
    </row>
    <row r="151" spans="2:7" x14ac:dyDescent="0.3">
      <c r="B151" s="20"/>
      <c r="C151" s="29" t="s">
        <v>261</v>
      </c>
      <c r="D151" s="20"/>
      <c r="E151" s="81"/>
      <c r="F151" s="28"/>
      <c r="G151" s="28">
        <f>G147+G150</f>
        <v>0</v>
      </c>
    </row>
    <row r="152" spans="2:7" x14ac:dyDescent="0.3">
      <c r="D152" s="5"/>
    </row>
    <row r="153" spans="2:7" x14ac:dyDescent="0.3">
      <c r="D153" s="5"/>
    </row>
  </sheetData>
  <mergeCells count="3">
    <mergeCell ref="B1:G1"/>
    <mergeCell ref="B2:G2"/>
    <mergeCell ref="B3:G3"/>
  </mergeCells>
  <phoneticPr fontId="1" type="noConversion"/>
  <pageMargins left="0.7" right="0.7" top="0.75" bottom="0.75" header="0.3" footer="0.3"/>
  <pageSetup paperSize="9" scale="40" orientation="portrait" r:id="rId1"/>
  <headerFooter>
    <oddFooter>&amp;L_x000D_&amp;1#&amp;"Calibri"&amp;10&amp;K000000 General</oddFooter>
  </headerFooter>
  <rowBreaks count="1" manualBreakCount="1">
    <brk id="76" min="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117D0-27B9-46A8-8A28-0E116C9FCC92}">
  <sheetPr>
    <pageSetUpPr fitToPage="1"/>
  </sheetPr>
  <dimension ref="B1:D416"/>
  <sheetViews>
    <sheetView view="pageBreakPreview" topLeftCell="A318" zoomScaleNormal="100" zoomScaleSheetLayoutView="100" workbookViewId="0">
      <selection activeCell="C319" sqref="C319"/>
    </sheetView>
  </sheetViews>
  <sheetFormatPr baseColWidth="10" defaultColWidth="8.7109375" defaultRowHeight="16.5" x14ac:dyDescent="0.3"/>
  <cols>
    <col min="1" max="1" width="2.140625" style="3" customWidth="1"/>
    <col min="2" max="2" width="10.28515625" style="47" customWidth="1"/>
    <col min="3" max="3" width="147.5703125" style="108" customWidth="1"/>
    <col min="4" max="4" width="13.7109375" style="13" bestFit="1" customWidth="1"/>
    <col min="5" max="16384" width="8.7109375" style="3"/>
  </cols>
  <sheetData>
    <row r="1" spans="2:4" ht="31.5" customHeight="1" x14ac:dyDescent="0.3">
      <c r="B1" s="109" t="s">
        <v>94</v>
      </c>
      <c r="C1" s="109"/>
      <c r="D1" s="109"/>
    </row>
    <row r="2" spans="2:4" ht="39" customHeight="1" x14ac:dyDescent="0.3">
      <c r="B2" s="109" t="s">
        <v>84</v>
      </c>
      <c r="C2" s="109"/>
      <c r="D2" s="109"/>
    </row>
    <row r="3" spans="2:4" ht="113.25" customHeight="1" x14ac:dyDescent="0.3">
      <c r="B3" s="111" t="s">
        <v>95</v>
      </c>
      <c r="C3" s="112"/>
      <c r="D3" s="112"/>
    </row>
    <row r="4" spans="2:4" ht="28.5" x14ac:dyDescent="0.3">
      <c r="B4" s="34" t="s">
        <v>0</v>
      </c>
      <c r="C4" s="71" t="s">
        <v>1</v>
      </c>
      <c r="D4" s="38" t="s">
        <v>96</v>
      </c>
    </row>
    <row r="5" spans="2:4" x14ac:dyDescent="0.3">
      <c r="B5" s="43" t="s">
        <v>17</v>
      </c>
      <c r="C5" s="91"/>
      <c r="D5" s="39"/>
    </row>
    <row r="6" spans="2:4" x14ac:dyDescent="0.3">
      <c r="B6" s="44">
        <f>DQE!B6</f>
        <v>101</v>
      </c>
      <c r="C6" s="92" t="str">
        <f>DQE!C6</f>
        <v>Installation et repli de chantier</v>
      </c>
      <c r="D6" s="90"/>
    </row>
    <row r="7" spans="2:4" ht="231" x14ac:dyDescent="0.3">
      <c r="B7" s="35"/>
      <c r="C7" s="30" t="s">
        <v>269</v>
      </c>
      <c r="D7" s="40"/>
    </row>
    <row r="8" spans="2:4" ht="165" x14ac:dyDescent="0.3">
      <c r="B8" s="35"/>
      <c r="C8" s="93" t="s">
        <v>98</v>
      </c>
      <c r="D8" s="40"/>
    </row>
    <row r="9" spans="2:4" ht="115.5" x14ac:dyDescent="0.3">
      <c r="B9" s="35"/>
      <c r="C9" s="30" t="s">
        <v>99</v>
      </c>
      <c r="D9" s="40"/>
    </row>
    <row r="10" spans="2:4" x14ac:dyDescent="0.3">
      <c r="B10" s="35"/>
      <c r="C10" s="30" t="s">
        <v>102</v>
      </c>
      <c r="D10" s="40"/>
    </row>
    <row r="11" spans="2:4" x14ac:dyDescent="0.3">
      <c r="B11" s="35"/>
      <c r="C11" s="94" t="s">
        <v>97</v>
      </c>
      <c r="D11" s="40"/>
    </row>
    <row r="12" spans="2:4" x14ac:dyDescent="0.3">
      <c r="B12" s="44">
        <f>DQE!B7</f>
        <v>102</v>
      </c>
      <c r="C12" s="92" t="str">
        <f>DQE!C7</f>
        <v>Panneau de chantier 3,00 x 2,00 m</v>
      </c>
      <c r="D12" s="90"/>
    </row>
    <row r="13" spans="2:4" ht="181.5" x14ac:dyDescent="0.3">
      <c r="B13" s="35"/>
      <c r="C13" s="30" t="s">
        <v>270</v>
      </c>
      <c r="D13" s="40"/>
    </row>
    <row r="14" spans="2:4" x14ac:dyDescent="0.3">
      <c r="B14" s="35"/>
      <c r="C14" s="30" t="s">
        <v>101</v>
      </c>
      <c r="D14" s="40"/>
    </row>
    <row r="15" spans="2:4" x14ac:dyDescent="0.3">
      <c r="B15" s="35"/>
      <c r="C15" s="94" t="s">
        <v>97</v>
      </c>
      <c r="D15" s="40"/>
    </row>
    <row r="16" spans="2:4" x14ac:dyDescent="0.3">
      <c r="B16" s="44">
        <f>DQE!B8</f>
        <v>103</v>
      </c>
      <c r="C16" s="92" t="str">
        <f>DQE!C8</f>
        <v>Panneau de communication 3,00 x 2,00 m</v>
      </c>
      <c r="D16" s="42"/>
    </row>
    <row r="17" spans="2:4" ht="181.5" x14ac:dyDescent="0.3">
      <c r="B17" s="35"/>
      <c r="C17" s="30" t="s">
        <v>271</v>
      </c>
      <c r="D17" s="40"/>
    </row>
    <row r="18" spans="2:4" x14ac:dyDescent="0.3">
      <c r="B18" s="35"/>
      <c r="C18" s="30" t="s">
        <v>101</v>
      </c>
      <c r="D18" s="40"/>
    </row>
    <row r="19" spans="2:4" x14ac:dyDescent="0.3">
      <c r="B19" s="35"/>
      <c r="C19" s="94" t="s">
        <v>97</v>
      </c>
      <c r="D19" s="40"/>
    </row>
    <row r="20" spans="2:4" x14ac:dyDescent="0.3">
      <c r="B20" s="44">
        <f>DQE!B9</f>
        <v>104</v>
      </c>
      <c r="C20" s="92" t="str">
        <f>DQE!C9</f>
        <v>Constat d'huissier</v>
      </c>
      <c r="D20" s="42"/>
    </row>
    <row r="21" spans="2:4" ht="236.45" customHeight="1" x14ac:dyDescent="0.3">
      <c r="B21" s="35"/>
      <c r="C21" s="30" t="s">
        <v>272</v>
      </c>
      <c r="D21" s="40"/>
    </row>
    <row r="22" spans="2:4" x14ac:dyDescent="0.3">
      <c r="B22" s="35"/>
      <c r="C22" s="30" t="s">
        <v>102</v>
      </c>
      <c r="D22" s="40"/>
    </row>
    <row r="23" spans="2:4" x14ac:dyDescent="0.3">
      <c r="B23" s="35"/>
      <c r="C23" s="94" t="s">
        <v>97</v>
      </c>
      <c r="D23" s="40"/>
    </row>
    <row r="24" spans="2:4" x14ac:dyDescent="0.3">
      <c r="B24" s="44">
        <f>DQE!B10</f>
        <v>105</v>
      </c>
      <c r="C24" s="92" t="str">
        <f>DQE!C10</f>
        <v>Etudes d'exécution</v>
      </c>
      <c r="D24" s="42"/>
    </row>
    <row r="25" spans="2:4" ht="264" x14ac:dyDescent="0.3">
      <c r="B25" s="35"/>
      <c r="C25" s="30" t="s">
        <v>273</v>
      </c>
      <c r="D25" s="40"/>
    </row>
    <row r="26" spans="2:4" ht="115.5" x14ac:dyDescent="0.3">
      <c r="B26" s="35"/>
      <c r="C26" s="93" t="s">
        <v>103</v>
      </c>
      <c r="D26" s="40"/>
    </row>
    <row r="27" spans="2:4" x14ac:dyDescent="0.3">
      <c r="B27" s="35"/>
      <c r="C27" s="30" t="s">
        <v>102</v>
      </c>
      <c r="D27" s="40"/>
    </row>
    <row r="28" spans="2:4" x14ac:dyDescent="0.3">
      <c r="B28" s="35"/>
      <c r="C28" s="94" t="s">
        <v>97</v>
      </c>
      <c r="D28" s="40"/>
    </row>
    <row r="29" spans="2:4" x14ac:dyDescent="0.3">
      <c r="B29" s="44">
        <f>DQE!B11</f>
        <v>106</v>
      </c>
      <c r="C29" s="92" t="str">
        <f>DQE!C11</f>
        <v>Documents QSE (Qualité, Sécurité, Environnement)</v>
      </c>
      <c r="D29" s="42"/>
    </row>
    <row r="30" spans="2:4" ht="181.5" x14ac:dyDescent="0.3">
      <c r="B30" s="35"/>
      <c r="C30" s="30" t="s">
        <v>104</v>
      </c>
      <c r="D30" s="40"/>
    </row>
    <row r="31" spans="2:4" x14ac:dyDescent="0.3">
      <c r="B31" s="35"/>
      <c r="C31" s="30" t="s">
        <v>102</v>
      </c>
      <c r="D31" s="40"/>
    </row>
    <row r="32" spans="2:4" x14ac:dyDescent="0.3">
      <c r="B32" s="35"/>
      <c r="C32" s="94" t="s">
        <v>97</v>
      </c>
      <c r="D32" s="40"/>
    </row>
    <row r="33" spans="2:4" x14ac:dyDescent="0.3">
      <c r="B33" s="44">
        <f>DQE!B12</f>
        <v>107</v>
      </c>
      <c r="C33" s="92" t="str">
        <f>DQE!C12</f>
        <v>Mission géotechnique G3 selon NF P 94-500</v>
      </c>
      <c r="D33" s="42"/>
    </row>
    <row r="34" spans="2:4" ht="231" x14ac:dyDescent="0.3">
      <c r="B34" s="35"/>
      <c r="C34" s="30" t="s">
        <v>105</v>
      </c>
      <c r="D34" s="40"/>
    </row>
    <row r="35" spans="2:4" ht="181.5" x14ac:dyDescent="0.3">
      <c r="B35" s="35"/>
      <c r="C35" s="30" t="s">
        <v>106</v>
      </c>
      <c r="D35" s="40"/>
    </row>
    <row r="36" spans="2:4" x14ac:dyDescent="0.3">
      <c r="B36" s="35"/>
      <c r="C36" s="30" t="s">
        <v>102</v>
      </c>
      <c r="D36" s="40"/>
    </row>
    <row r="37" spans="2:4" x14ac:dyDescent="0.3">
      <c r="B37" s="35"/>
      <c r="C37" s="94" t="s">
        <v>97</v>
      </c>
      <c r="D37" s="40"/>
    </row>
    <row r="38" spans="2:4" x14ac:dyDescent="0.3">
      <c r="B38" s="44">
        <f>DQE!B13</f>
        <v>108</v>
      </c>
      <c r="C38" s="92" t="str">
        <f>DQE!C13</f>
        <v xml:space="preserve">Dossier des ouvrages exécutés </v>
      </c>
      <c r="D38" s="42"/>
    </row>
    <row r="39" spans="2:4" ht="198" x14ac:dyDescent="0.3">
      <c r="B39" s="35"/>
      <c r="C39" s="30" t="s">
        <v>107</v>
      </c>
      <c r="D39" s="40"/>
    </row>
    <row r="40" spans="2:4" x14ac:dyDescent="0.3">
      <c r="B40" s="35"/>
      <c r="C40" s="30" t="s">
        <v>102</v>
      </c>
      <c r="D40" s="40"/>
    </row>
    <row r="41" spans="2:4" x14ac:dyDescent="0.3">
      <c r="B41" s="35"/>
      <c r="C41" s="94" t="s">
        <v>97</v>
      </c>
      <c r="D41" s="40"/>
    </row>
    <row r="42" spans="2:4" x14ac:dyDescent="0.3">
      <c r="B42" s="44"/>
      <c r="C42" s="95"/>
      <c r="D42" s="21"/>
    </row>
    <row r="43" spans="2:4" customFormat="1" x14ac:dyDescent="0.3">
      <c r="B43" s="45"/>
      <c r="C43" s="46"/>
      <c r="D43" s="40"/>
    </row>
    <row r="44" spans="2:4" x14ac:dyDescent="0.3">
      <c r="B44" s="43" t="s">
        <v>26</v>
      </c>
      <c r="C44" s="91"/>
      <c r="D44" s="16"/>
    </row>
    <row r="45" spans="2:4" x14ac:dyDescent="0.3">
      <c r="B45" s="44">
        <f>DQE!B17</f>
        <v>201</v>
      </c>
      <c r="C45" s="92" t="str">
        <f>DQE!C17</f>
        <v>Mise en place d'une signalisation temporaire de travaux</v>
      </c>
      <c r="D45" s="42"/>
    </row>
    <row r="46" spans="2:4" ht="181.5" x14ac:dyDescent="0.3">
      <c r="B46" s="35"/>
      <c r="C46" s="30" t="s">
        <v>115</v>
      </c>
      <c r="D46" s="40"/>
    </row>
    <row r="47" spans="2:4" ht="165" x14ac:dyDescent="0.3">
      <c r="B47" s="35"/>
      <c r="C47" s="93" t="s">
        <v>116</v>
      </c>
      <c r="D47" s="40"/>
    </row>
    <row r="48" spans="2:4" ht="99" x14ac:dyDescent="0.3">
      <c r="B48" s="35"/>
      <c r="C48" s="93" t="s">
        <v>117</v>
      </c>
      <c r="D48" s="40"/>
    </row>
    <row r="49" spans="2:4" x14ac:dyDescent="0.3">
      <c r="B49" s="35"/>
      <c r="C49" s="30" t="s">
        <v>102</v>
      </c>
      <c r="D49" s="40"/>
    </row>
    <row r="50" spans="2:4" x14ac:dyDescent="0.3">
      <c r="B50" s="35"/>
      <c r="C50" s="94" t="s">
        <v>97</v>
      </c>
      <c r="D50" s="40"/>
    </row>
    <row r="51" spans="2:4" x14ac:dyDescent="0.3">
      <c r="B51" s="44">
        <f>DQE!B18</f>
        <v>202</v>
      </c>
      <c r="C51" s="92" t="str">
        <f>DQE!C18</f>
        <v>Mise en place d'une déviation de la circulation</v>
      </c>
      <c r="D51" s="42"/>
    </row>
    <row r="52" spans="2:4" ht="181.5" x14ac:dyDescent="0.3">
      <c r="B52" s="35"/>
      <c r="C52" s="30" t="s">
        <v>108</v>
      </c>
      <c r="D52" s="40"/>
    </row>
    <row r="53" spans="2:4" x14ac:dyDescent="0.3">
      <c r="B53" s="35"/>
      <c r="C53" s="30" t="s">
        <v>102</v>
      </c>
      <c r="D53" s="40"/>
    </row>
    <row r="54" spans="2:4" x14ac:dyDescent="0.3">
      <c r="B54" s="35"/>
      <c r="C54" s="94" t="s">
        <v>97</v>
      </c>
      <c r="D54" s="40"/>
    </row>
    <row r="55" spans="2:4" x14ac:dyDescent="0.3">
      <c r="B55" s="44">
        <f>DQE!B19</f>
        <v>203</v>
      </c>
      <c r="C55" s="92" t="str">
        <f>DQE!C19</f>
        <v xml:space="preserve">Repérage des réseaux (y compris géodétection) et piquetage général </v>
      </c>
      <c r="D55" s="42"/>
    </row>
    <row r="56" spans="2:4" ht="231" x14ac:dyDescent="0.3">
      <c r="B56" s="35"/>
      <c r="C56" s="30" t="s">
        <v>113</v>
      </c>
      <c r="D56" s="40"/>
    </row>
    <row r="57" spans="2:4" ht="264" x14ac:dyDescent="0.3">
      <c r="B57" s="35"/>
      <c r="C57" s="30" t="s">
        <v>114</v>
      </c>
      <c r="D57" s="40"/>
    </row>
    <row r="58" spans="2:4" x14ac:dyDescent="0.3">
      <c r="B58" s="35"/>
      <c r="C58" s="30" t="s">
        <v>102</v>
      </c>
      <c r="D58" s="40"/>
    </row>
    <row r="59" spans="2:4" x14ac:dyDescent="0.3">
      <c r="B59" s="35"/>
      <c r="C59" s="94" t="s">
        <v>97</v>
      </c>
      <c r="D59" s="40"/>
    </row>
    <row r="60" spans="2:4" x14ac:dyDescent="0.3">
      <c r="B60" s="44">
        <f>DQE!B20</f>
        <v>204</v>
      </c>
      <c r="C60" s="92" t="str">
        <f>DQE!C20</f>
        <v>Protection des réseaux existants</v>
      </c>
      <c r="D60" s="42"/>
    </row>
    <row r="61" spans="2:4" ht="165" x14ac:dyDescent="0.3">
      <c r="B61" s="35"/>
      <c r="C61" s="30" t="s">
        <v>109</v>
      </c>
      <c r="D61" s="40"/>
    </row>
    <row r="62" spans="2:4" x14ac:dyDescent="0.3">
      <c r="B62" s="35"/>
      <c r="C62" s="30" t="s">
        <v>102</v>
      </c>
      <c r="D62" s="40"/>
    </row>
    <row r="63" spans="2:4" x14ac:dyDescent="0.3">
      <c r="B63" s="35"/>
      <c r="C63" s="94" t="s">
        <v>97</v>
      </c>
      <c r="D63" s="40"/>
    </row>
    <row r="64" spans="2:4" x14ac:dyDescent="0.3">
      <c r="B64" s="44">
        <f>DQE!B21</f>
        <v>205</v>
      </c>
      <c r="C64" s="92" t="str">
        <f>DQE!C21</f>
        <v xml:space="preserve">Dévoiement povisoire et définitif des réseaux enterrés existants 
(y compris branchements privés sous entrées charretières) </v>
      </c>
      <c r="D64" s="42"/>
    </row>
    <row r="65" spans="2:4" ht="231" x14ac:dyDescent="0.3">
      <c r="B65" s="35"/>
      <c r="C65" s="30" t="s">
        <v>148</v>
      </c>
      <c r="D65" s="40"/>
    </row>
    <row r="66" spans="2:4" x14ac:dyDescent="0.3">
      <c r="B66" s="36"/>
      <c r="C66" s="30" t="s">
        <v>102</v>
      </c>
      <c r="D66" s="40"/>
    </row>
    <row r="67" spans="2:4" x14ac:dyDescent="0.3">
      <c r="B67" s="36"/>
      <c r="C67" s="94" t="s">
        <v>97</v>
      </c>
      <c r="D67" s="40"/>
    </row>
    <row r="68" spans="2:4" x14ac:dyDescent="0.3">
      <c r="B68" s="44">
        <f>DQE!B22</f>
        <v>206</v>
      </c>
      <c r="C68" s="92" t="str">
        <f>DQE!C22</f>
        <v>Mise à la côte des émergences des concessionnaires</v>
      </c>
      <c r="D68" s="42"/>
    </row>
    <row r="69" spans="2:4" ht="181.5" x14ac:dyDescent="0.3">
      <c r="B69" s="35"/>
      <c r="C69" s="30" t="s">
        <v>147</v>
      </c>
      <c r="D69" s="40"/>
    </row>
    <row r="70" spans="2:4" x14ac:dyDescent="0.3">
      <c r="B70" s="35"/>
      <c r="C70" s="31" t="s">
        <v>100</v>
      </c>
      <c r="D70" s="40"/>
    </row>
    <row r="71" spans="2:4" x14ac:dyDescent="0.3">
      <c r="B71" s="35"/>
      <c r="C71" s="94" t="s">
        <v>97</v>
      </c>
      <c r="D71" s="40"/>
    </row>
    <row r="72" spans="2:4" x14ac:dyDescent="0.3">
      <c r="B72" s="44">
        <f>DQE!B23</f>
        <v>207</v>
      </c>
      <c r="C72" s="92" t="str">
        <f>DQE!C23</f>
        <v>Déplacement d'un poteau incendie</v>
      </c>
      <c r="D72" s="42"/>
    </row>
    <row r="73" spans="2:4" ht="132" x14ac:dyDescent="0.3">
      <c r="B73" s="35"/>
      <c r="C73" s="30" t="s">
        <v>118</v>
      </c>
      <c r="D73" s="40"/>
    </row>
    <row r="74" spans="2:4" x14ac:dyDescent="0.3">
      <c r="B74" s="35"/>
      <c r="C74" s="31" t="s">
        <v>100</v>
      </c>
      <c r="D74" s="40"/>
    </row>
    <row r="75" spans="2:4" x14ac:dyDescent="0.3">
      <c r="B75" s="35"/>
      <c r="C75" s="94" t="s">
        <v>97</v>
      </c>
      <c r="D75" s="40"/>
    </row>
    <row r="76" spans="2:4" x14ac:dyDescent="0.3">
      <c r="B76" s="44">
        <f>DQE!B24</f>
        <v>208</v>
      </c>
      <c r="C76" s="92" t="str">
        <f>DQE!C24</f>
        <v>Dépose du mobilier urbain divers</v>
      </c>
      <c r="D76" s="42"/>
    </row>
    <row r="77" spans="2:4" ht="132" x14ac:dyDescent="0.3">
      <c r="B77" s="35"/>
      <c r="C77" s="30" t="s">
        <v>110</v>
      </c>
      <c r="D77" s="40"/>
    </row>
    <row r="78" spans="2:4" x14ac:dyDescent="0.3">
      <c r="B78" s="35"/>
      <c r="C78" s="30" t="s">
        <v>102</v>
      </c>
      <c r="D78" s="40"/>
    </row>
    <row r="79" spans="2:4" x14ac:dyDescent="0.3">
      <c r="B79" s="35"/>
      <c r="C79" s="94" t="s">
        <v>97</v>
      </c>
      <c r="D79" s="40"/>
    </row>
    <row r="80" spans="2:4" x14ac:dyDescent="0.3">
      <c r="B80" s="44">
        <f>DQE!B25</f>
        <v>209</v>
      </c>
      <c r="C80" s="92" t="str">
        <f>DQE!C25</f>
        <v>Défrichement / Débroussaillage / élagage / abattage</v>
      </c>
      <c r="D80" s="42"/>
    </row>
    <row r="81" spans="2:4" ht="214.5" x14ac:dyDescent="0.3">
      <c r="B81" s="35"/>
      <c r="C81" s="30" t="s">
        <v>111</v>
      </c>
      <c r="D81" s="40"/>
    </row>
    <row r="82" spans="2:4" x14ac:dyDescent="0.3">
      <c r="B82" s="35"/>
      <c r="C82" s="31" t="s">
        <v>112</v>
      </c>
      <c r="D82" s="40"/>
    </row>
    <row r="83" spans="2:4" x14ac:dyDescent="0.3">
      <c r="B83" s="35"/>
      <c r="C83" s="94" t="s">
        <v>97</v>
      </c>
      <c r="D83" s="40"/>
    </row>
    <row r="84" spans="2:4" x14ac:dyDescent="0.3">
      <c r="B84" s="44">
        <f>DQE!B26</f>
        <v>210</v>
      </c>
      <c r="C84" s="92" t="str">
        <f>DQE!C26</f>
        <v>Démolition d’ouvrages en maçonnerie ou béton armé (y compris évacuation)</v>
      </c>
      <c r="D84" s="42"/>
    </row>
    <row r="85" spans="2:4" ht="132" x14ac:dyDescent="0.3">
      <c r="B85" s="35"/>
      <c r="C85" s="30" t="s">
        <v>139</v>
      </c>
      <c r="D85" s="40"/>
    </row>
    <row r="86" spans="2:4" x14ac:dyDescent="0.3">
      <c r="B86" s="35"/>
      <c r="C86" s="30" t="s">
        <v>102</v>
      </c>
      <c r="D86" s="40"/>
    </row>
    <row r="87" spans="2:4" x14ac:dyDescent="0.3">
      <c r="B87" s="35"/>
      <c r="C87" s="94" t="s">
        <v>97</v>
      </c>
      <c r="D87" s="40"/>
    </row>
    <row r="88" spans="2:4" x14ac:dyDescent="0.3">
      <c r="B88" s="44">
        <f>DQE!B27</f>
        <v>211</v>
      </c>
      <c r="C88" s="92" t="str">
        <f>DQE!C27</f>
        <v>Démolition d'un réseau d'assainissement enterré (y compris évacuation)</v>
      </c>
      <c r="D88" s="42"/>
    </row>
    <row r="89" spans="2:4" ht="165" x14ac:dyDescent="0.3">
      <c r="B89" s="35"/>
      <c r="C89" s="30" t="s">
        <v>140</v>
      </c>
      <c r="D89" s="40"/>
    </row>
    <row r="90" spans="2:4" x14ac:dyDescent="0.3">
      <c r="B90" s="35"/>
      <c r="C90" s="30" t="s">
        <v>129</v>
      </c>
      <c r="D90" s="40"/>
    </row>
    <row r="91" spans="2:4" x14ac:dyDescent="0.3">
      <c r="B91" s="35"/>
      <c r="C91" s="94" t="s">
        <v>97</v>
      </c>
      <c r="D91" s="40"/>
    </row>
    <row r="92" spans="2:4" x14ac:dyDescent="0.3">
      <c r="B92" s="44">
        <f>DQE!B28</f>
        <v>212</v>
      </c>
      <c r="C92" s="92" t="str">
        <f>DQE!C28</f>
        <v>Sciage et démolition d'une dalle en béton armé des entrées charretières et chaussée
(y compris évacuation)</v>
      </c>
      <c r="D92" s="42"/>
    </row>
    <row r="93" spans="2:4" ht="231" x14ac:dyDescent="0.3">
      <c r="B93" s="35"/>
      <c r="C93" s="30" t="s">
        <v>120</v>
      </c>
      <c r="D93" s="40"/>
    </row>
    <row r="94" spans="2:4" x14ac:dyDescent="0.3">
      <c r="B94" s="35"/>
      <c r="C94" s="30" t="s">
        <v>119</v>
      </c>
      <c r="D94" s="40"/>
    </row>
    <row r="95" spans="2:4" x14ac:dyDescent="0.3">
      <c r="B95" s="35"/>
      <c r="C95" s="94" t="s">
        <v>97</v>
      </c>
      <c r="D95" s="40"/>
    </row>
    <row r="96" spans="2:4" x14ac:dyDescent="0.3">
      <c r="B96" s="44">
        <f>DQE!B29</f>
        <v>213</v>
      </c>
      <c r="C96" s="92" t="str">
        <f>DQE!C29</f>
        <v>Dépose / repose  d'un candélabre solaire (y compris création d'un nouveau massif)</v>
      </c>
      <c r="D96" s="42"/>
    </row>
    <row r="97" spans="2:4" ht="181.5" x14ac:dyDescent="0.3">
      <c r="B97" s="35"/>
      <c r="C97" s="30" t="s">
        <v>121</v>
      </c>
      <c r="D97" s="40"/>
    </row>
    <row r="98" spans="2:4" x14ac:dyDescent="0.3">
      <c r="B98" s="35"/>
      <c r="C98" s="31" t="s">
        <v>101</v>
      </c>
      <c r="D98" s="40"/>
    </row>
    <row r="99" spans="2:4" x14ac:dyDescent="0.3">
      <c r="B99" s="35"/>
      <c r="C99" s="94" t="s">
        <v>97</v>
      </c>
      <c r="D99" s="40"/>
    </row>
    <row r="100" spans="2:4" ht="33" x14ac:dyDescent="0.3">
      <c r="B100" s="44">
        <f>DQE!B30</f>
        <v>214</v>
      </c>
      <c r="C100" s="96" t="str">
        <f>DQE!C30</f>
        <v xml:space="preserve">Dépose / repose d'un candélabre (y compris création d'un nouveau massif, prolongement de réseaux, câblage, raccordement, mise en service) </v>
      </c>
      <c r="D100" s="42"/>
    </row>
    <row r="101" spans="2:4" ht="264" x14ac:dyDescent="0.3">
      <c r="B101" s="35"/>
      <c r="C101" s="30" t="s">
        <v>122</v>
      </c>
      <c r="D101" s="40"/>
    </row>
    <row r="102" spans="2:4" x14ac:dyDescent="0.3">
      <c r="B102" s="35"/>
      <c r="C102" s="30" t="s">
        <v>101</v>
      </c>
      <c r="D102" s="40"/>
    </row>
    <row r="103" spans="2:4" x14ac:dyDescent="0.3">
      <c r="B103" s="35"/>
      <c r="C103" s="94" t="s">
        <v>97</v>
      </c>
      <c r="D103" s="40"/>
    </row>
    <row r="104" spans="2:4" x14ac:dyDescent="0.3">
      <c r="B104" s="44"/>
      <c r="C104" s="95"/>
      <c r="D104" s="90"/>
    </row>
    <row r="105" spans="2:4" customFormat="1" x14ac:dyDescent="0.3">
      <c r="B105" s="45"/>
      <c r="C105" s="46"/>
      <c r="D105" s="40"/>
    </row>
    <row r="106" spans="2:4" customFormat="1" ht="15" x14ac:dyDescent="0.25">
      <c r="B106" s="43" t="s">
        <v>37</v>
      </c>
      <c r="C106" s="91"/>
      <c r="D106" s="16"/>
    </row>
    <row r="107" spans="2:4" customFormat="1" x14ac:dyDescent="0.3">
      <c r="B107" s="54">
        <f>DQE!B34</f>
        <v>301</v>
      </c>
      <c r="C107" s="97" t="str">
        <f>DQE!C34</f>
        <v>Terrassement, remblaiement, fourniture et pose d'un caniveau grille (y compris grille fonte 400 KN)</v>
      </c>
      <c r="D107" s="42"/>
    </row>
    <row r="108" spans="2:4" customFormat="1" ht="288" customHeight="1" x14ac:dyDescent="0.3">
      <c r="B108" s="37"/>
      <c r="C108" s="98" t="s">
        <v>204</v>
      </c>
      <c r="D108" s="40"/>
    </row>
    <row r="109" spans="2:4" x14ac:dyDescent="0.3">
      <c r="B109" s="54" t="str">
        <f>DQE!B35</f>
        <v>301a</v>
      </c>
      <c r="C109" s="97" t="str">
        <f>DQE!C35</f>
        <v>Dimension 300*300 mm</v>
      </c>
      <c r="D109" s="42"/>
    </row>
    <row r="110" spans="2:4" x14ac:dyDescent="0.3">
      <c r="B110" s="37"/>
      <c r="C110" s="30" t="s">
        <v>154</v>
      </c>
      <c r="D110" s="40"/>
    </row>
    <row r="111" spans="2:4" x14ac:dyDescent="0.3">
      <c r="B111" s="37"/>
      <c r="C111" s="94" t="s">
        <v>97</v>
      </c>
      <c r="D111" s="40"/>
    </row>
    <row r="112" spans="2:4" x14ac:dyDescent="0.3">
      <c r="B112" s="54" t="str">
        <f>DQE!B36</f>
        <v>301b</v>
      </c>
      <c r="C112" s="97" t="str">
        <f>DQE!C36</f>
        <v>Dimension 400*400 mm</v>
      </c>
      <c r="D112" s="42"/>
    </row>
    <row r="113" spans="2:4" x14ac:dyDescent="0.3">
      <c r="B113" s="37"/>
      <c r="C113" s="30" t="s">
        <v>154</v>
      </c>
      <c r="D113" s="40"/>
    </row>
    <row r="114" spans="2:4" x14ac:dyDescent="0.3">
      <c r="B114" s="37"/>
      <c r="C114" s="94" t="s">
        <v>97</v>
      </c>
      <c r="D114" s="40"/>
    </row>
    <row r="115" spans="2:4" x14ac:dyDescent="0.3">
      <c r="B115" s="54" t="str">
        <f>DQE!B37</f>
        <v>301c</v>
      </c>
      <c r="C115" s="97" t="str">
        <f>DQE!C37</f>
        <v>Dimension 500*500 mm</v>
      </c>
      <c r="D115" s="59"/>
    </row>
    <row r="116" spans="2:4" x14ac:dyDescent="0.3">
      <c r="B116" s="37"/>
      <c r="C116" s="30" t="s">
        <v>154</v>
      </c>
      <c r="D116" s="40"/>
    </row>
    <row r="117" spans="2:4" x14ac:dyDescent="0.3">
      <c r="B117" s="37"/>
      <c r="C117" s="94" t="s">
        <v>97</v>
      </c>
      <c r="D117" s="40"/>
    </row>
    <row r="118" spans="2:4" x14ac:dyDescent="0.3">
      <c r="B118" s="54" t="str">
        <f>DQE!B38</f>
        <v>301d</v>
      </c>
      <c r="C118" s="97" t="str">
        <f>DQE!C38</f>
        <v>Dimension 600*600 mm</v>
      </c>
      <c r="D118" s="42"/>
    </row>
    <row r="119" spans="2:4" x14ac:dyDescent="0.3">
      <c r="B119" s="37"/>
      <c r="C119" s="30" t="s">
        <v>154</v>
      </c>
      <c r="D119" s="40"/>
    </row>
    <row r="120" spans="2:4" x14ac:dyDescent="0.3">
      <c r="B120" s="37"/>
      <c r="C120" s="94" t="s">
        <v>97</v>
      </c>
      <c r="D120" s="40"/>
    </row>
    <row r="121" spans="2:4" x14ac:dyDescent="0.3">
      <c r="B121" s="54" t="str">
        <f>DQE!B39</f>
        <v>301e</v>
      </c>
      <c r="C121" s="97" t="str">
        <f>DQE!C39</f>
        <v>Dimension 700*700 mm</v>
      </c>
      <c r="D121" s="42"/>
    </row>
    <row r="122" spans="2:4" x14ac:dyDescent="0.3">
      <c r="B122" s="37"/>
      <c r="C122" s="30" t="s">
        <v>154</v>
      </c>
      <c r="D122" s="40"/>
    </row>
    <row r="123" spans="2:4" x14ac:dyDescent="0.3">
      <c r="B123" s="37"/>
      <c r="C123" s="94" t="s">
        <v>97</v>
      </c>
      <c r="D123" s="40"/>
    </row>
    <row r="124" spans="2:4" x14ac:dyDescent="0.3">
      <c r="B124" s="54" t="str">
        <f>DQE!B40</f>
        <v>301f</v>
      </c>
      <c r="C124" s="97" t="str">
        <f>DQE!C40</f>
        <v>Dimension 800*800 mm</v>
      </c>
      <c r="D124" s="42"/>
    </row>
    <row r="125" spans="2:4" x14ac:dyDescent="0.3">
      <c r="B125" s="37"/>
      <c r="C125" s="30" t="s">
        <v>154</v>
      </c>
      <c r="D125" s="40"/>
    </row>
    <row r="126" spans="2:4" x14ac:dyDescent="0.3">
      <c r="B126" s="37"/>
      <c r="C126" s="94" t="s">
        <v>97</v>
      </c>
      <c r="D126" s="40"/>
    </row>
    <row r="127" spans="2:4" ht="33" x14ac:dyDescent="0.3">
      <c r="B127" s="54">
        <f>DQE!B41</f>
        <v>302</v>
      </c>
      <c r="C127" s="99" t="str">
        <f>DQE!C41</f>
        <v>Terrassement, remblaiement, fourniture et pose d'un collecteur pluvial PVC DN600 
(y compris grillage avertisseur + inspection télévisée)</v>
      </c>
      <c r="D127" s="42"/>
    </row>
    <row r="128" spans="2:4" ht="297" x14ac:dyDescent="0.3">
      <c r="B128" s="37"/>
      <c r="C128" s="98" t="s">
        <v>153</v>
      </c>
      <c r="D128" s="40"/>
    </row>
    <row r="129" spans="2:4" x14ac:dyDescent="0.3">
      <c r="B129" s="37"/>
      <c r="C129" s="30" t="s">
        <v>154</v>
      </c>
      <c r="D129" s="40"/>
    </row>
    <row r="130" spans="2:4" x14ac:dyDescent="0.3">
      <c r="B130" s="37"/>
      <c r="C130" s="94" t="s">
        <v>97</v>
      </c>
      <c r="D130" s="40"/>
    </row>
    <row r="131" spans="2:4" x14ac:dyDescent="0.3">
      <c r="B131" s="54">
        <f>DQE!B42</f>
        <v>303</v>
      </c>
      <c r="C131" s="97" t="str">
        <f>DQE!C42</f>
        <v>Plus value pour protection béton sur canalisation</v>
      </c>
      <c r="D131" s="42"/>
    </row>
    <row r="132" spans="2:4" ht="82.5" x14ac:dyDescent="0.3">
      <c r="B132" s="37"/>
      <c r="C132" s="98" t="s">
        <v>152</v>
      </c>
      <c r="D132" s="40"/>
    </row>
    <row r="133" spans="2:4" x14ac:dyDescent="0.3">
      <c r="B133" s="37"/>
      <c r="C133" s="30" t="s">
        <v>154</v>
      </c>
      <c r="D133" s="40"/>
    </row>
    <row r="134" spans="2:4" x14ac:dyDescent="0.3">
      <c r="B134" s="37"/>
      <c r="C134" s="94" t="s">
        <v>97</v>
      </c>
      <c r="D134" s="40"/>
    </row>
    <row r="135" spans="2:4" x14ac:dyDescent="0.3">
      <c r="B135" s="54">
        <f>DQE!B43</f>
        <v>304</v>
      </c>
      <c r="C135" s="97" t="str">
        <f>DQE!C43</f>
        <v>Fourniture et pose d'une tête d'aqueduc DN600</v>
      </c>
      <c r="D135" s="42"/>
    </row>
    <row r="136" spans="2:4" ht="132" x14ac:dyDescent="0.3">
      <c r="B136" s="37"/>
      <c r="C136" s="98" t="s">
        <v>150</v>
      </c>
      <c r="D136" s="40"/>
    </row>
    <row r="137" spans="2:4" x14ac:dyDescent="0.3">
      <c r="B137" s="37"/>
      <c r="C137" s="30" t="s">
        <v>101</v>
      </c>
      <c r="D137" s="40"/>
    </row>
    <row r="138" spans="2:4" x14ac:dyDescent="0.3">
      <c r="B138" s="37"/>
      <c r="C138" s="94" t="s">
        <v>97</v>
      </c>
      <c r="D138" s="40"/>
    </row>
    <row r="139" spans="2:4" x14ac:dyDescent="0.3">
      <c r="B139" s="54">
        <f>DQE!B44</f>
        <v>305</v>
      </c>
      <c r="C139" s="97" t="str">
        <f>DQE!C44</f>
        <v>Fourniture et mise en œuvre d'un confortement en enrochements bétonnés</v>
      </c>
      <c r="D139" s="42"/>
    </row>
    <row r="140" spans="2:4" ht="198" x14ac:dyDescent="0.3">
      <c r="B140" s="37"/>
      <c r="C140" s="98" t="s">
        <v>151</v>
      </c>
      <c r="D140" s="40"/>
    </row>
    <row r="141" spans="2:4" x14ac:dyDescent="0.3">
      <c r="B141" s="37"/>
      <c r="C141" s="30" t="s">
        <v>119</v>
      </c>
      <c r="D141" s="40"/>
    </row>
    <row r="142" spans="2:4" x14ac:dyDescent="0.3">
      <c r="B142" s="37"/>
      <c r="C142" s="94" t="s">
        <v>97</v>
      </c>
      <c r="D142" s="40"/>
    </row>
    <row r="143" spans="2:4" x14ac:dyDescent="0.3">
      <c r="B143" s="54">
        <f>DQE!B45</f>
        <v>305</v>
      </c>
      <c r="C143" s="97" t="str">
        <f>DQE!C45</f>
        <v>Reprofilage d'un fossé enherbé existant</v>
      </c>
      <c r="D143" s="59"/>
    </row>
    <row r="144" spans="2:4" ht="148.5" x14ac:dyDescent="0.3">
      <c r="B144" s="37"/>
      <c r="C144" s="98" t="s">
        <v>187</v>
      </c>
      <c r="D144" s="40"/>
    </row>
    <row r="145" spans="2:4" x14ac:dyDescent="0.3">
      <c r="B145" s="37"/>
      <c r="C145" s="100" t="s">
        <v>129</v>
      </c>
      <c r="D145" s="40"/>
    </row>
    <row r="146" spans="2:4" x14ac:dyDescent="0.3">
      <c r="B146" s="37"/>
      <c r="C146" s="94" t="s">
        <v>97</v>
      </c>
      <c r="D146" s="40"/>
    </row>
    <row r="147" spans="2:4" x14ac:dyDescent="0.3">
      <c r="B147" s="54">
        <f>DQE!B46</f>
        <v>306</v>
      </c>
      <c r="C147" s="97" t="str">
        <f>DQE!C46</f>
        <v>Création d'un fossé de largeur 2.00 m</v>
      </c>
      <c r="D147" s="42"/>
    </row>
    <row r="148" spans="2:4" ht="132" x14ac:dyDescent="0.3">
      <c r="B148" s="37"/>
      <c r="C148" s="98" t="s">
        <v>188</v>
      </c>
      <c r="D148" s="40"/>
    </row>
    <row r="149" spans="2:4" x14ac:dyDescent="0.3">
      <c r="B149" s="37"/>
      <c r="C149" s="100" t="s">
        <v>129</v>
      </c>
      <c r="D149" s="40"/>
    </row>
    <row r="150" spans="2:4" x14ac:dyDescent="0.3">
      <c r="B150" s="37"/>
      <c r="C150" s="94" t="s">
        <v>97</v>
      </c>
      <c r="D150" s="40"/>
    </row>
    <row r="151" spans="2:4" x14ac:dyDescent="0.3">
      <c r="B151" s="54">
        <f>DQE!B47</f>
        <v>307</v>
      </c>
      <c r="C151" s="97" t="str">
        <f>DQE!C47</f>
        <v>Création d'un caniveau trapézöidale béton armé [e = 10 cm] (2.00m*0.80m*0.40m)</v>
      </c>
      <c r="D151" s="42"/>
    </row>
    <row r="152" spans="2:4" ht="214.5" x14ac:dyDescent="0.3">
      <c r="B152" s="37"/>
      <c r="C152" s="98" t="s">
        <v>189</v>
      </c>
      <c r="D152" s="40"/>
    </row>
    <row r="153" spans="2:4" x14ac:dyDescent="0.3">
      <c r="B153" s="37"/>
      <c r="C153" s="100" t="s">
        <v>129</v>
      </c>
      <c r="D153" s="40"/>
    </row>
    <row r="154" spans="2:4" x14ac:dyDescent="0.3">
      <c r="B154" s="37"/>
      <c r="C154" s="94" t="s">
        <v>97</v>
      </c>
      <c r="D154" s="40"/>
    </row>
    <row r="155" spans="2:4" ht="33" x14ac:dyDescent="0.3">
      <c r="B155" s="54">
        <f>DQE!B48</f>
        <v>308</v>
      </c>
      <c r="C155" s="99" t="str">
        <f>DQE!C48</f>
        <v xml:space="preserve">Création d'un caniveau U maçonné 2.00m * 1.00m [l*h] (y compris, terrassement, blindage, épuisement fouille, béton propreté, complexe de drainage et remblaiement) </v>
      </c>
      <c r="D155" s="42"/>
    </row>
    <row r="156" spans="2:4" ht="363" x14ac:dyDescent="0.3">
      <c r="B156" s="37"/>
      <c r="C156" s="98" t="s">
        <v>194</v>
      </c>
      <c r="D156" s="51"/>
    </row>
    <row r="157" spans="2:4" ht="115.5" x14ac:dyDescent="0.3">
      <c r="B157" s="37"/>
      <c r="C157" s="101" t="s">
        <v>195</v>
      </c>
      <c r="D157" s="51"/>
    </row>
    <row r="158" spans="2:4" x14ac:dyDescent="0.3">
      <c r="B158" s="37"/>
      <c r="C158" s="100" t="s">
        <v>129</v>
      </c>
      <c r="D158" s="40"/>
    </row>
    <row r="159" spans="2:4" x14ac:dyDescent="0.3">
      <c r="B159" s="37"/>
      <c r="C159" s="94" t="s">
        <v>97</v>
      </c>
      <c r="D159" s="40"/>
    </row>
    <row r="160" spans="2:4" ht="34.5" customHeight="1" x14ac:dyDescent="0.3">
      <c r="B160" s="54">
        <f>DQE!B49</f>
        <v>309</v>
      </c>
      <c r="C160" s="99" t="str">
        <f>DQE!C49</f>
        <v>Création d'un regard maçonné - Dimension 4.00m * 3.00m (y compris grille d'accès en acier galvanisé, 
les réservation dans le GC et le prolongement des buses pluviales)</v>
      </c>
      <c r="D160" s="42"/>
    </row>
    <row r="161" spans="2:4" ht="379.5" x14ac:dyDescent="0.3">
      <c r="B161" s="37"/>
      <c r="C161" s="98" t="s">
        <v>190</v>
      </c>
      <c r="D161" s="51"/>
    </row>
    <row r="162" spans="2:4" ht="148.5" x14ac:dyDescent="0.3">
      <c r="B162" s="37"/>
      <c r="C162" s="101" t="s">
        <v>192</v>
      </c>
      <c r="D162" s="51"/>
    </row>
    <row r="163" spans="2:4" x14ac:dyDescent="0.3">
      <c r="B163" s="37"/>
      <c r="C163" s="100" t="s">
        <v>101</v>
      </c>
      <c r="D163" s="40"/>
    </row>
    <row r="164" spans="2:4" x14ac:dyDescent="0.3">
      <c r="B164" s="37"/>
      <c r="C164" s="94" t="s">
        <v>97</v>
      </c>
      <c r="D164" s="40"/>
    </row>
    <row r="165" spans="2:4" x14ac:dyDescent="0.3">
      <c r="B165" s="54">
        <f>DQE!B50</f>
        <v>310</v>
      </c>
      <c r="C165" s="97" t="str">
        <f>DQE!C50</f>
        <v>Création d'une tête d'aqueduc (2 DN1000)</v>
      </c>
      <c r="D165" s="42"/>
    </row>
    <row r="166" spans="2:4" ht="313.5" x14ac:dyDescent="0.3">
      <c r="B166" s="37"/>
      <c r="C166" s="98" t="s">
        <v>191</v>
      </c>
      <c r="D166" s="51"/>
    </row>
    <row r="167" spans="2:4" ht="165" x14ac:dyDescent="0.3">
      <c r="B167" s="37"/>
      <c r="C167" s="101" t="s">
        <v>193</v>
      </c>
      <c r="D167" s="51"/>
    </row>
    <row r="168" spans="2:4" x14ac:dyDescent="0.3">
      <c r="B168" s="37"/>
      <c r="C168" s="100" t="s">
        <v>101</v>
      </c>
      <c r="D168" s="40"/>
    </row>
    <row r="169" spans="2:4" x14ac:dyDescent="0.3">
      <c r="B169" s="37"/>
      <c r="C169" s="94" t="s">
        <v>97</v>
      </c>
      <c r="D169" s="40"/>
    </row>
    <row r="170" spans="2:4" x14ac:dyDescent="0.3">
      <c r="B170" s="54">
        <f>DQE!B51</f>
        <v>311</v>
      </c>
      <c r="C170" s="97" t="str">
        <f>DQE!C51</f>
        <v>Calage altimétrique d'un regard-grille pluvial (grille 0.50m*0.50m)</v>
      </c>
      <c r="D170" s="42"/>
    </row>
    <row r="171" spans="2:4" ht="198" x14ac:dyDescent="0.3">
      <c r="B171" s="37"/>
      <c r="C171" s="30" t="s">
        <v>186</v>
      </c>
      <c r="D171" s="40"/>
    </row>
    <row r="172" spans="2:4" x14ac:dyDescent="0.3">
      <c r="B172" s="37"/>
      <c r="C172" s="31" t="s">
        <v>100</v>
      </c>
      <c r="D172" s="40"/>
    </row>
    <row r="173" spans="2:4" x14ac:dyDescent="0.3">
      <c r="B173" s="37"/>
      <c r="C173" s="94" t="s">
        <v>97</v>
      </c>
      <c r="D173" s="40"/>
    </row>
    <row r="174" spans="2:4" x14ac:dyDescent="0.3">
      <c r="B174" s="54">
        <f>DQE!B52</f>
        <v>312</v>
      </c>
      <c r="C174" s="97" t="str">
        <f>DQE!C52</f>
        <v>Essais de compactage par pénétromètre</v>
      </c>
      <c r="D174" s="42"/>
    </row>
    <row r="175" spans="2:4" ht="115.5" x14ac:dyDescent="0.3">
      <c r="B175" s="37"/>
      <c r="C175" s="98" t="s">
        <v>184</v>
      </c>
      <c r="D175" s="40"/>
    </row>
    <row r="176" spans="2:4" x14ac:dyDescent="0.3">
      <c r="B176" s="37"/>
      <c r="C176" s="100" t="s">
        <v>101</v>
      </c>
      <c r="D176" s="40"/>
    </row>
    <row r="177" spans="2:4" x14ac:dyDescent="0.3">
      <c r="B177" s="37"/>
      <c r="C177" s="94" t="s">
        <v>97</v>
      </c>
      <c r="D177" s="40"/>
    </row>
    <row r="178" spans="2:4" x14ac:dyDescent="0.3">
      <c r="B178" s="44"/>
      <c r="C178" s="95"/>
      <c r="D178" s="42"/>
    </row>
    <row r="179" spans="2:4" customFormat="1" x14ac:dyDescent="0.3">
      <c r="B179" s="45"/>
      <c r="C179" s="46"/>
      <c r="D179" s="40"/>
    </row>
    <row r="180" spans="2:4" customFormat="1" ht="15" x14ac:dyDescent="0.25">
      <c r="B180" s="43" t="s">
        <v>38</v>
      </c>
      <c r="C180" s="91"/>
      <c r="D180" s="16"/>
    </row>
    <row r="181" spans="2:4" customFormat="1" x14ac:dyDescent="0.3">
      <c r="B181" s="44">
        <f>DQE!B56</f>
        <v>401</v>
      </c>
      <c r="C181" s="102" t="str">
        <f>DQE!C56</f>
        <v>Déblais en terrain ordinaire</v>
      </c>
      <c r="D181" s="42"/>
    </row>
    <row r="182" spans="2:4" customFormat="1" ht="231" x14ac:dyDescent="0.3">
      <c r="B182" s="35"/>
      <c r="C182" s="103" t="s">
        <v>126</v>
      </c>
      <c r="D182" s="40"/>
    </row>
    <row r="183" spans="2:4" customFormat="1" ht="132" x14ac:dyDescent="0.3">
      <c r="B183" s="35"/>
      <c r="C183" s="104" t="s">
        <v>127</v>
      </c>
      <c r="D183" s="40"/>
    </row>
    <row r="184" spans="2:4" customFormat="1" x14ac:dyDescent="0.3">
      <c r="B184" s="35"/>
      <c r="C184" s="100" t="s">
        <v>125</v>
      </c>
      <c r="D184" s="40"/>
    </row>
    <row r="185" spans="2:4" customFormat="1" x14ac:dyDescent="0.3">
      <c r="B185" s="35"/>
      <c r="C185" s="94" t="s">
        <v>97</v>
      </c>
      <c r="D185" s="40"/>
    </row>
    <row r="186" spans="2:4" customFormat="1" x14ac:dyDescent="0.3">
      <c r="B186" s="44">
        <f>DQE!B57</f>
        <v>402</v>
      </c>
      <c r="C186" s="102" t="str">
        <f>DQE!C57</f>
        <v>Evacuation et mise en décharge des déblais inertes</v>
      </c>
      <c r="D186" s="42"/>
    </row>
    <row r="187" spans="2:4" customFormat="1" ht="165" x14ac:dyDescent="0.3">
      <c r="B187" s="35"/>
      <c r="C187" s="103" t="s">
        <v>141</v>
      </c>
      <c r="D187" s="40"/>
    </row>
    <row r="188" spans="2:4" customFormat="1" x14ac:dyDescent="0.3">
      <c r="B188" s="35"/>
      <c r="C188" s="100" t="s">
        <v>125</v>
      </c>
      <c r="D188" s="40"/>
    </row>
    <row r="189" spans="2:4" customFormat="1" x14ac:dyDescent="0.3">
      <c r="B189" s="35"/>
      <c r="C189" s="94" t="s">
        <v>97</v>
      </c>
      <c r="D189" s="40"/>
    </row>
    <row r="190" spans="2:4" customFormat="1" x14ac:dyDescent="0.3">
      <c r="B190" s="44">
        <f>DQE!B58</f>
        <v>403</v>
      </c>
      <c r="C190" s="102" t="str">
        <f>DQE!C58</f>
        <v>Réglage de la plateforme supérieur des terrassements</v>
      </c>
      <c r="D190" s="42"/>
    </row>
    <row r="191" spans="2:4" customFormat="1" ht="115.5" x14ac:dyDescent="0.3">
      <c r="B191" s="50"/>
      <c r="C191" s="103" t="s">
        <v>142</v>
      </c>
      <c r="D191" s="40"/>
    </row>
    <row r="192" spans="2:4" customFormat="1" x14ac:dyDescent="0.3">
      <c r="B192" s="50"/>
      <c r="C192" s="100" t="s">
        <v>119</v>
      </c>
      <c r="D192" s="40"/>
    </row>
    <row r="193" spans="2:4" customFormat="1" x14ac:dyDescent="0.3">
      <c r="B193" s="50"/>
      <c r="C193" s="94" t="s">
        <v>97</v>
      </c>
      <c r="D193" s="40"/>
    </row>
    <row r="194" spans="2:4" customFormat="1" x14ac:dyDescent="0.3">
      <c r="B194" s="44">
        <f>DQE!B59</f>
        <v>404</v>
      </c>
      <c r="C194" s="102" t="str">
        <f>DQE!C59</f>
        <v>Fourniture et pose d'un géotextile anticontaminant</v>
      </c>
      <c r="D194" s="42"/>
    </row>
    <row r="195" spans="2:4" customFormat="1" ht="132" x14ac:dyDescent="0.3">
      <c r="B195" s="35"/>
      <c r="C195" s="103" t="s">
        <v>123</v>
      </c>
      <c r="D195" s="40"/>
    </row>
    <row r="196" spans="2:4" customFormat="1" x14ac:dyDescent="0.3">
      <c r="B196" s="35"/>
      <c r="C196" s="100" t="s">
        <v>119</v>
      </c>
      <c r="D196" s="40"/>
    </row>
    <row r="197" spans="2:4" customFormat="1" x14ac:dyDescent="0.3">
      <c r="B197" s="35"/>
      <c r="C197" s="94" t="s">
        <v>97</v>
      </c>
      <c r="D197" s="40"/>
    </row>
    <row r="198" spans="2:4" customFormat="1" x14ac:dyDescent="0.3">
      <c r="B198" s="44">
        <f>DQE!B60</f>
        <v>405</v>
      </c>
      <c r="C198" s="102" t="str">
        <f>DQE!C60</f>
        <v>Fourniture et mise en œuvre de GNT 0/20</v>
      </c>
      <c r="D198" s="42"/>
    </row>
    <row r="199" spans="2:4" customFormat="1" ht="198" x14ac:dyDescent="0.3">
      <c r="B199" s="35"/>
      <c r="C199" s="103" t="s">
        <v>124</v>
      </c>
      <c r="D199" s="40"/>
    </row>
    <row r="200" spans="2:4" customFormat="1" x14ac:dyDescent="0.3">
      <c r="B200" s="35"/>
      <c r="C200" s="100" t="s">
        <v>125</v>
      </c>
      <c r="D200" s="40"/>
    </row>
    <row r="201" spans="2:4" customFormat="1" x14ac:dyDescent="0.3">
      <c r="B201" s="35"/>
      <c r="C201" s="94" t="s">
        <v>97</v>
      </c>
      <c r="D201" s="40"/>
    </row>
    <row r="202" spans="2:4" customFormat="1" x14ac:dyDescent="0.3">
      <c r="B202" s="44">
        <f>DQE!B61</f>
        <v>406</v>
      </c>
      <c r="C202" s="102" t="str">
        <f>DQE!C61</f>
        <v>Fourniture et mise en œuvre de terre végétale</v>
      </c>
      <c r="D202" s="42"/>
    </row>
    <row r="203" spans="2:4" customFormat="1" ht="49.5" x14ac:dyDescent="0.3">
      <c r="B203" s="35"/>
      <c r="C203" s="103" t="s">
        <v>144</v>
      </c>
      <c r="D203" s="40"/>
    </row>
    <row r="204" spans="2:4" customFormat="1" x14ac:dyDescent="0.3">
      <c r="B204" s="35"/>
      <c r="C204" s="100" t="s">
        <v>125</v>
      </c>
      <c r="D204" s="40"/>
    </row>
    <row r="205" spans="2:4" customFormat="1" x14ac:dyDescent="0.3">
      <c r="B205" s="35"/>
      <c r="C205" s="94" t="s">
        <v>97</v>
      </c>
      <c r="D205" s="40"/>
    </row>
    <row r="206" spans="2:4" customFormat="1" x14ac:dyDescent="0.3">
      <c r="B206" s="44">
        <f>DQE!B62</f>
        <v>407</v>
      </c>
      <c r="C206" s="102" t="str">
        <f>DQE!C62</f>
        <v>Essais de compactage</v>
      </c>
      <c r="D206" s="42"/>
    </row>
    <row r="207" spans="2:4" customFormat="1" ht="115.5" x14ac:dyDescent="0.3">
      <c r="B207" s="50"/>
      <c r="C207" s="103" t="s">
        <v>143</v>
      </c>
      <c r="D207" s="40"/>
    </row>
    <row r="208" spans="2:4" customFormat="1" x14ac:dyDescent="0.3">
      <c r="B208" s="50"/>
      <c r="C208" s="30" t="s">
        <v>102</v>
      </c>
      <c r="D208" s="40"/>
    </row>
    <row r="209" spans="2:4" customFormat="1" x14ac:dyDescent="0.3">
      <c r="B209" s="50"/>
      <c r="C209" s="94" t="s">
        <v>97</v>
      </c>
      <c r="D209" s="40"/>
    </row>
    <row r="210" spans="2:4" customFormat="1" x14ac:dyDescent="0.3">
      <c r="B210" s="44"/>
      <c r="C210" s="95"/>
      <c r="D210" s="90"/>
    </row>
    <row r="211" spans="2:4" customFormat="1" x14ac:dyDescent="0.3">
      <c r="B211" s="45"/>
      <c r="C211" s="46"/>
      <c r="D211" s="40"/>
    </row>
    <row r="212" spans="2:4" x14ac:dyDescent="0.3">
      <c r="B212" s="43" t="s">
        <v>39</v>
      </c>
      <c r="C212" s="91"/>
      <c r="D212" s="40"/>
    </row>
    <row r="213" spans="2:4" x14ac:dyDescent="0.3">
      <c r="B213" s="44">
        <f>DQE!B66</f>
        <v>501</v>
      </c>
      <c r="C213" s="102" t="str">
        <f>DQE!C66</f>
        <v>Réalisation d'une couche d'imprégnation</v>
      </c>
      <c r="D213" s="42"/>
    </row>
    <row r="214" spans="2:4" ht="148.5" x14ac:dyDescent="0.3">
      <c r="B214" s="49"/>
      <c r="C214" s="103" t="s">
        <v>130</v>
      </c>
      <c r="D214" s="40"/>
    </row>
    <row r="215" spans="2:4" x14ac:dyDescent="0.3">
      <c r="B215" s="49"/>
      <c r="C215" s="100" t="s">
        <v>119</v>
      </c>
      <c r="D215" s="40"/>
    </row>
    <row r="216" spans="2:4" x14ac:dyDescent="0.3">
      <c r="B216" s="49"/>
      <c r="C216" s="94" t="s">
        <v>97</v>
      </c>
      <c r="D216" s="40"/>
    </row>
    <row r="217" spans="2:4" x14ac:dyDescent="0.3">
      <c r="B217" s="44">
        <f>DQE!B67</f>
        <v>502</v>
      </c>
      <c r="C217" s="102" t="str">
        <f>DQE!C67</f>
        <v>Fourniture et mise en œuvre de BBSG 0/10 épaisseur 4 cm</v>
      </c>
      <c r="D217" s="42"/>
    </row>
    <row r="218" spans="2:4" ht="280.5" x14ac:dyDescent="0.3">
      <c r="B218" s="49"/>
      <c r="C218" s="103" t="s">
        <v>131</v>
      </c>
      <c r="D218" s="40"/>
    </row>
    <row r="219" spans="2:4" x14ac:dyDescent="0.3">
      <c r="B219" s="49"/>
      <c r="C219" s="100" t="s">
        <v>119</v>
      </c>
      <c r="D219" s="40"/>
    </row>
    <row r="220" spans="2:4" x14ac:dyDescent="0.3">
      <c r="B220" s="49"/>
      <c r="C220" s="94" t="s">
        <v>97</v>
      </c>
      <c r="D220" s="40"/>
    </row>
    <row r="221" spans="2:4" x14ac:dyDescent="0.3">
      <c r="B221" s="44">
        <f>DQE!B68</f>
        <v>503</v>
      </c>
      <c r="C221" s="102" t="str">
        <f>DQE!C68</f>
        <v>Réalisation d'un ralentisseur trapézoidal (épaisseur = 10 cm)</v>
      </c>
      <c r="D221" s="42"/>
    </row>
    <row r="222" spans="2:4" ht="165" x14ac:dyDescent="0.3">
      <c r="B222" s="49"/>
      <c r="C222" s="103" t="s">
        <v>133</v>
      </c>
      <c r="D222" s="40"/>
    </row>
    <row r="223" spans="2:4" x14ac:dyDescent="0.3">
      <c r="B223" s="49"/>
      <c r="C223" s="100" t="s">
        <v>119</v>
      </c>
      <c r="D223" s="40"/>
    </row>
    <row r="224" spans="2:4" x14ac:dyDescent="0.3">
      <c r="B224" s="49"/>
      <c r="C224" s="94" t="s">
        <v>97</v>
      </c>
      <c r="D224" s="40"/>
    </row>
    <row r="225" spans="2:4" x14ac:dyDescent="0.3">
      <c r="B225" s="44">
        <f>DQE!B69</f>
        <v>504</v>
      </c>
      <c r="C225" s="102" t="str">
        <f>DQE!C69</f>
        <v>Réalisation d'un ilot en béton</v>
      </c>
      <c r="D225" s="42"/>
    </row>
    <row r="226" spans="2:4" ht="148.5" x14ac:dyDescent="0.3">
      <c r="B226" s="49"/>
      <c r="C226" s="103" t="s">
        <v>132</v>
      </c>
      <c r="D226" s="40"/>
    </row>
    <row r="227" spans="2:4" x14ac:dyDescent="0.3">
      <c r="B227" s="49"/>
      <c r="C227" s="100" t="s">
        <v>119</v>
      </c>
      <c r="D227" s="40"/>
    </row>
    <row r="228" spans="2:4" x14ac:dyDescent="0.3">
      <c r="B228" s="49"/>
      <c r="C228" s="94" t="s">
        <v>97</v>
      </c>
      <c r="D228" s="40"/>
    </row>
    <row r="229" spans="2:4" x14ac:dyDescent="0.3">
      <c r="B229" s="44">
        <f>DQE!B70</f>
        <v>505</v>
      </c>
      <c r="C229" s="102" t="str">
        <f>DQE!C70</f>
        <v>Réalisation d'une dalle en béton armé d'épaisseur 15 cm</v>
      </c>
      <c r="D229" s="42"/>
    </row>
    <row r="230" spans="2:4" ht="181.5" x14ac:dyDescent="0.3">
      <c r="B230" s="49"/>
      <c r="C230" s="103" t="s">
        <v>136</v>
      </c>
      <c r="D230" s="40"/>
    </row>
    <row r="231" spans="2:4" x14ac:dyDescent="0.3">
      <c r="B231" s="49"/>
      <c r="C231" s="100" t="s">
        <v>119</v>
      </c>
      <c r="D231" s="40"/>
    </row>
    <row r="232" spans="2:4" x14ac:dyDescent="0.3">
      <c r="B232" s="49"/>
      <c r="C232" s="94" t="s">
        <v>97</v>
      </c>
      <c r="D232" s="40"/>
    </row>
    <row r="233" spans="2:4" x14ac:dyDescent="0.3">
      <c r="B233" s="44">
        <f>DQE!B71</f>
        <v>506</v>
      </c>
      <c r="C233" s="102" t="str">
        <f>DQE!C71</f>
        <v>Réalisation d'un accès en béton armé au droit d'un fossé enherbé (ou béton)</v>
      </c>
      <c r="D233" s="42"/>
    </row>
    <row r="234" spans="2:4" ht="264" x14ac:dyDescent="0.3">
      <c r="B234" s="50"/>
      <c r="C234" s="103" t="s">
        <v>138</v>
      </c>
      <c r="D234" s="40"/>
    </row>
    <row r="235" spans="2:4" x14ac:dyDescent="0.3">
      <c r="B235" s="50"/>
      <c r="C235" s="100" t="s">
        <v>119</v>
      </c>
      <c r="D235" s="40"/>
    </row>
    <row r="236" spans="2:4" x14ac:dyDescent="0.3">
      <c r="B236" s="50"/>
      <c r="C236" s="94" t="s">
        <v>97</v>
      </c>
      <c r="D236" s="40"/>
    </row>
    <row r="237" spans="2:4" x14ac:dyDescent="0.3">
      <c r="B237" s="44">
        <f>DQE!B72</f>
        <v>507</v>
      </c>
      <c r="C237" s="102" t="str">
        <f>DQE!C72</f>
        <v>Bordure de séparation modulaire "coulée en place"</v>
      </c>
      <c r="D237" s="42"/>
    </row>
    <row r="238" spans="2:4" ht="264" x14ac:dyDescent="0.3">
      <c r="B238" s="50"/>
      <c r="C238" s="103" t="s">
        <v>134</v>
      </c>
      <c r="D238" s="40"/>
    </row>
    <row r="239" spans="2:4" x14ac:dyDescent="0.3">
      <c r="B239" s="50"/>
      <c r="C239" s="100" t="s">
        <v>129</v>
      </c>
      <c r="D239" s="40"/>
    </row>
    <row r="240" spans="2:4" x14ac:dyDescent="0.3">
      <c r="B240" s="50"/>
      <c r="C240" s="94" t="s">
        <v>97</v>
      </c>
      <c r="D240" s="40"/>
    </row>
    <row r="241" spans="2:4" x14ac:dyDescent="0.3">
      <c r="B241" s="44">
        <f>DQE!B73</f>
        <v>508</v>
      </c>
      <c r="C241" s="102" t="str">
        <f>DQE!C73</f>
        <v>Bordure T2</v>
      </c>
      <c r="D241" s="42"/>
    </row>
    <row r="242" spans="2:4" ht="214.5" x14ac:dyDescent="0.3">
      <c r="B242" s="35"/>
      <c r="C242" s="103" t="s">
        <v>128</v>
      </c>
      <c r="D242" s="40"/>
    </row>
    <row r="243" spans="2:4" x14ac:dyDescent="0.3">
      <c r="B243" s="35"/>
      <c r="C243" s="100" t="s">
        <v>129</v>
      </c>
      <c r="D243" s="40"/>
    </row>
    <row r="244" spans="2:4" x14ac:dyDescent="0.3">
      <c r="B244" s="35"/>
      <c r="C244" s="94" t="s">
        <v>97</v>
      </c>
      <c r="D244" s="40"/>
    </row>
    <row r="245" spans="2:4" x14ac:dyDescent="0.3">
      <c r="B245" s="44">
        <f>DQE!B74</f>
        <v>509</v>
      </c>
      <c r="C245" s="102" t="str">
        <f>DQE!C74</f>
        <v>Bordure P1 préfabriquée ou coulé en place</v>
      </c>
      <c r="D245" s="42"/>
    </row>
    <row r="246" spans="2:4" ht="214.5" x14ac:dyDescent="0.3">
      <c r="B246" s="50"/>
      <c r="C246" s="103" t="s">
        <v>135</v>
      </c>
      <c r="D246" s="40"/>
    </row>
    <row r="247" spans="2:4" x14ac:dyDescent="0.3">
      <c r="B247" s="50"/>
      <c r="C247" s="100" t="s">
        <v>129</v>
      </c>
      <c r="D247" s="40"/>
    </row>
    <row r="248" spans="2:4" x14ac:dyDescent="0.3">
      <c r="B248" s="50"/>
      <c r="C248" s="94" t="s">
        <v>97</v>
      </c>
      <c r="D248" s="40"/>
    </row>
    <row r="249" spans="2:4" x14ac:dyDescent="0.3">
      <c r="B249" s="44">
        <f>DQE!B75</f>
        <v>510</v>
      </c>
      <c r="C249" s="102" t="str">
        <f>DQE!C75</f>
        <v>Bordure I2 préfabriquée ou coulé en place</v>
      </c>
      <c r="D249" s="42"/>
    </row>
    <row r="250" spans="2:4" ht="330" x14ac:dyDescent="0.3">
      <c r="B250" s="50"/>
      <c r="C250" s="105" t="s">
        <v>146</v>
      </c>
      <c r="D250" s="51"/>
    </row>
    <row r="251" spans="2:4" x14ac:dyDescent="0.3">
      <c r="B251" s="50"/>
      <c r="C251" s="100" t="s">
        <v>129</v>
      </c>
      <c r="D251" s="40"/>
    </row>
    <row r="252" spans="2:4" x14ac:dyDescent="0.3">
      <c r="B252" s="50"/>
      <c r="C252" s="94" t="s">
        <v>97</v>
      </c>
      <c r="D252" s="40"/>
    </row>
    <row r="253" spans="2:4" x14ac:dyDescent="0.3">
      <c r="B253" s="44"/>
      <c r="C253" s="95"/>
      <c r="D253" s="21"/>
    </row>
    <row r="254" spans="2:4" customFormat="1" x14ac:dyDescent="0.3">
      <c r="B254" s="45"/>
      <c r="C254" s="46"/>
      <c r="D254" s="40"/>
    </row>
    <row r="255" spans="2:4" x14ac:dyDescent="0.3">
      <c r="B255" s="43" t="s">
        <v>43</v>
      </c>
      <c r="C255" s="91"/>
      <c r="D255" s="16"/>
    </row>
    <row r="256" spans="2:4" x14ac:dyDescent="0.3">
      <c r="B256" s="44">
        <f>DQE!B79</f>
        <v>601</v>
      </c>
      <c r="C256" s="102" t="str">
        <f>DQE!C79</f>
        <v>Signalisation horizontale - Réalisation de marquage en peinture blanche</v>
      </c>
      <c r="D256" s="42"/>
    </row>
    <row r="257" spans="2:4" ht="148.5" x14ac:dyDescent="0.3">
      <c r="B257" s="53"/>
      <c r="C257" s="103" t="s">
        <v>180</v>
      </c>
      <c r="D257" s="40"/>
    </row>
    <row r="258" spans="2:4" x14ac:dyDescent="0.3">
      <c r="B258" s="44" t="str">
        <f>DQE!B80</f>
        <v>601a</v>
      </c>
      <c r="C258" s="102" t="str">
        <f>DQE!C80</f>
        <v>Marquage au sol bande STOP</v>
      </c>
      <c r="D258" s="42"/>
    </row>
    <row r="259" spans="2:4" x14ac:dyDescent="0.3">
      <c r="B259" s="53"/>
      <c r="C259" s="100" t="s">
        <v>129</v>
      </c>
      <c r="D259" s="40"/>
    </row>
    <row r="260" spans="2:4" x14ac:dyDescent="0.3">
      <c r="B260" s="53"/>
      <c r="C260" s="94" t="s">
        <v>97</v>
      </c>
      <c r="D260" s="40"/>
    </row>
    <row r="261" spans="2:4" x14ac:dyDescent="0.3">
      <c r="B261" s="44" t="str">
        <f>DQE!B81</f>
        <v>601b</v>
      </c>
      <c r="C261" s="102" t="str">
        <f>DQE!C81</f>
        <v>Passage piétons</v>
      </c>
      <c r="D261" s="42"/>
    </row>
    <row r="262" spans="2:4" x14ac:dyDescent="0.3">
      <c r="B262" s="53" t="s">
        <v>179</v>
      </c>
      <c r="C262" s="100" t="s">
        <v>119</v>
      </c>
      <c r="D262" s="40"/>
    </row>
    <row r="263" spans="2:4" x14ac:dyDescent="0.3">
      <c r="B263" s="53"/>
      <c r="C263" s="94" t="s">
        <v>97</v>
      </c>
      <c r="D263" s="40"/>
    </row>
    <row r="264" spans="2:4" x14ac:dyDescent="0.3">
      <c r="B264" s="44" t="str">
        <f>DQE!B82</f>
        <v>601c</v>
      </c>
      <c r="C264" s="102" t="str">
        <f>DQE!C82</f>
        <v>Marquaque  triangles surélévation de la chausée</v>
      </c>
      <c r="D264" s="42"/>
    </row>
    <row r="265" spans="2:4" x14ac:dyDescent="0.3">
      <c r="B265" s="53"/>
      <c r="C265" s="100" t="s">
        <v>119</v>
      </c>
      <c r="D265" s="40"/>
    </row>
    <row r="266" spans="2:4" x14ac:dyDescent="0.3">
      <c r="B266" s="53"/>
      <c r="C266" s="94" t="s">
        <v>97</v>
      </c>
      <c r="D266" s="40"/>
    </row>
    <row r="267" spans="2:4" x14ac:dyDescent="0.3">
      <c r="B267" s="44" t="str">
        <f>DQE!B83</f>
        <v>601d</v>
      </c>
      <c r="C267" s="102" t="str">
        <f>DQE!C83</f>
        <v>Pictogramme cycliste ou piéton</v>
      </c>
      <c r="D267" s="42"/>
    </row>
    <row r="268" spans="2:4" x14ac:dyDescent="0.3">
      <c r="B268" s="53"/>
      <c r="C268" s="100" t="s">
        <v>101</v>
      </c>
      <c r="D268" s="40"/>
    </row>
    <row r="269" spans="2:4" x14ac:dyDescent="0.3">
      <c r="B269" s="53"/>
      <c r="C269" s="94" t="s">
        <v>97</v>
      </c>
      <c r="D269" s="40"/>
    </row>
    <row r="270" spans="2:4" x14ac:dyDescent="0.3">
      <c r="B270" s="44" t="str">
        <f>DQE!B84</f>
        <v>601e</v>
      </c>
      <c r="C270" s="102" t="str">
        <f>DQE!C84</f>
        <v>Flèche directionnelle "droite"</v>
      </c>
      <c r="D270" s="42"/>
    </row>
    <row r="271" spans="2:4" x14ac:dyDescent="0.3">
      <c r="B271" s="53"/>
      <c r="C271" s="100" t="s">
        <v>101</v>
      </c>
      <c r="D271" s="40"/>
    </row>
    <row r="272" spans="2:4" x14ac:dyDescent="0.3">
      <c r="B272" s="53"/>
      <c r="C272" s="94" t="s">
        <v>97</v>
      </c>
      <c r="D272" s="40"/>
    </row>
    <row r="273" spans="2:4" ht="33" x14ac:dyDescent="0.3">
      <c r="B273" s="44">
        <f>DQE!B85</f>
        <v>602</v>
      </c>
      <c r="C273" s="106" t="str">
        <f>DQE!C85</f>
        <v>Signalisation verticale - Fourniture / pose de poteau et de panneau de signalisation de police
 "gamme petite"</v>
      </c>
      <c r="D273" s="42"/>
    </row>
    <row r="274" spans="2:4" ht="148.5" x14ac:dyDescent="0.3">
      <c r="B274" s="53"/>
      <c r="C274" s="103" t="s">
        <v>167</v>
      </c>
      <c r="D274" s="40"/>
    </row>
    <row r="275" spans="2:4" ht="115.5" x14ac:dyDescent="0.3">
      <c r="B275" s="53"/>
      <c r="C275" s="103" t="s">
        <v>168</v>
      </c>
      <c r="D275" s="40"/>
    </row>
    <row r="276" spans="2:4" x14ac:dyDescent="0.3">
      <c r="B276" s="44" t="str">
        <f>DQE!B86</f>
        <v>602a</v>
      </c>
      <c r="C276" s="102" t="str">
        <f>DQE!C86</f>
        <v>Panneau de type AB</v>
      </c>
      <c r="D276" s="42"/>
    </row>
    <row r="277" spans="2:4" x14ac:dyDescent="0.3">
      <c r="B277" s="53"/>
      <c r="C277" s="100" t="s">
        <v>101</v>
      </c>
      <c r="D277" s="40"/>
    </row>
    <row r="278" spans="2:4" x14ac:dyDescent="0.3">
      <c r="B278" s="53"/>
      <c r="C278" s="94" t="s">
        <v>97</v>
      </c>
      <c r="D278" s="40"/>
    </row>
    <row r="279" spans="2:4" x14ac:dyDescent="0.3">
      <c r="B279" s="44" t="str">
        <f>DQE!B87</f>
        <v>602b</v>
      </c>
      <c r="C279" s="102" t="str">
        <f>DQE!C87</f>
        <v>Panneau de type A</v>
      </c>
      <c r="D279" s="42"/>
    </row>
    <row r="280" spans="2:4" x14ac:dyDescent="0.3">
      <c r="B280" s="53"/>
      <c r="C280" s="100" t="s">
        <v>101</v>
      </c>
      <c r="D280" s="40"/>
    </row>
    <row r="281" spans="2:4" x14ac:dyDescent="0.3">
      <c r="B281" s="53"/>
      <c r="C281" s="94" t="s">
        <v>97</v>
      </c>
      <c r="D281" s="40"/>
    </row>
    <row r="282" spans="2:4" x14ac:dyDescent="0.3">
      <c r="B282" s="44" t="str">
        <f>DQE!B88</f>
        <v>602c</v>
      </c>
      <c r="C282" s="102" t="str">
        <f>DQE!C88</f>
        <v>Panneau de type B</v>
      </c>
      <c r="D282" s="42"/>
    </row>
    <row r="283" spans="2:4" x14ac:dyDescent="0.3">
      <c r="B283" s="53"/>
      <c r="C283" s="100" t="s">
        <v>101</v>
      </c>
      <c r="D283" s="40"/>
    </row>
    <row r="284" spans="2:4" x14ac:dyDescent="0.3">
      <c r="B284" s="53"/>
      <c r="C284" s="94" t="s">
        <v>97</v>
      </c>
      <c r="D284" s="40"/>
    </row>
    <row r="285" spans="2:4" x14ac:dyDescent="0.3">
      <c r="B285" s="44" t="str">
        <f>DQE!B89</f>
        <v>602d</v>
      </c>
      <c r="C285" s="102" t="str">
        <f>DQE!C89</f>
        <v>Panneau de type C</v>
      </c>
      <c r="D285" s="42"/>
    </row>
    <row r="286" spans="2:4" x14ac:dyDescent="0.3">
      <c r="B286" s="53"/>
      <c r="C286" s="100" t="s">
        <v>101</v>
      </c>
      <c r="D286" s="40"/>
    </row>
    <row r="287" spans="2:4" x14ac:dyDescent="0.3">
      <c r="B287" s="53"/>
      <c r="C287" s="94" t="s">
        <v>97</v>
      </c>
      <c r="D287" s="40"/>
    </row>
    <row r="288" spans="2:4" x14ac:dyDescent="0.3">
      <c r="B288" s="44" t="str">
        <f>DQE!B90</f>
        <v>602e</v>
      </c>
      <c r="C288" s="102" t="str">
        <f>DQE!C90</f>
        <v>Panonceau M</v>
      </c>
      <c r="D288" s="42"/>
    </row>
    <row r="289" spans="2:4" x14ac:dyDescent="0.3">
      <c r="B289" s="53"/>
      <c r="C289" s="100" t="s">
        <v>101</v>
      </c>
      <c r="D289" s="40"/>
    </row>
    <row r="290" spans="2:4" x14ac:dyDescent="0.3">
      <c r="B290" s="53"/>
      <c r="C290" s="94" t="s">
        <v>97</v>
      </c>
      <c r="D290" s="40"/>
    </row>
    <row r="291" spans="2:4" x14ac:dyDescent="0.3">
      <c r="B291" s="44"/>
      <c r="C291" s="95"/>
      <c r="D291" s="21"/>
    </row>
    <row r="292" spans="2:4" customFormat="1" x14ac:dyDescent="0.3">
      <c r="B292" s="46"/>
      <c r="C292" s="46"/>
      <c r="D292" s="40"/>
    </row>
    <row r="293" spans="2:4" x14ac:dyDescent="0.3">
      <c r="B293" s="43" t="s">
        <v>52</v>
      </c>
      <c r="C293" s="91"/>
      <c r="D293" s="16"/>
    </row>
    <row r="294" spans="2:4" x14ac:dyDescent="0.3">
      <c r="B294" s="44">
        <f>DQE!B94</f>
        <v>701</v>
      </c>
      <c r="C294" s="102" t="str">
        <f>DQE!C94</f>
        <v>Fourniture et mise en place d'un dispositif de comptage du traffic</v>
      </c>
      <c r="D294" s="42"/>
    </row>
    <row r="295" spans="2:4" ht="231" x14ac:dyDescent="0.3">
      <c r="B295" s="53"/>
      <c r="C295" s="103" t="s">
        <v>183</v>
      </c>
      <c r="D295" s="40"/>
    </row>
    <row r="296" spans="2:4" x14ac:dyDescent="0.3">
      <c r="B296" s="53"/>
      <c r="C296" s="100" t="s">
        <v>101</v>
      </c>
      <c r="D296" s="40"/>
    </row>
    <row r="297" spans="2:4" x14ac:dyDescent="0.3">
      <c r="B297" s="53"/>
      <c r="C297" s="94" t="s">
        <v>97</v>
      </c>
      <c r="D297" s="40"/>
    </row>
    <row r="298" spans="2:4" x14ac:dyDescent="0.3">
      <c r="B298" s="44">
        <f>DQE!B95</f>
        <v>702</v>
      </c>
      <c r="C298" s="102" t="str">
        <f>DQE!C95</f>
        <v>Fourniture et pose d'arceaux pour stationnement des vélos</v>
      </c>
      <c r="D298" s="42"/>
    </row>
    <row r="299" spans="2:4" ht="172.5" customHeight="1" x14ac:dyDescent="0.3">
      <c r="B299" s="49"/>
      <c r="C299" s="103" t="s">
        <v>182</v>
      </c>
      <c r="D299" s="40"/>
    </row>
    <row r="300" spans="2:4" x14ac:dyDescent="0.3">
      <c r="B300" s="49"/>
      <c r="C300" s="100" t="s">
        <v>101</v>
      </c>
      <c r="D300" s="40"/>
    </row>
    <row r="301" spans="2:4" x14ac:dyDescent="0.3">
      <c r="B301" s="49"/>
      <c r="C301" s="94" t="s">
        <v>97</v>
      </c>
      <c r="D301" s="40"/>
    </row>
    <row r="302" spans="2:4" x14ac:dyDescent="0.3">
      <c r="B302" s="44">
        <f>DQE!B96</f>
        <v>703</v>
      </c>
      <c r="C302" s="102" t="str">
        <f>DQE!C96</f>
        <v>Fourniture et pose d'un banc</v>
      </c>
      <c r="D302" s="42"/>
    </row>
    <row r="303" spans="2:4" ht="264" x14ac:dyDescent="0.3">
      <c r="B303" s="49"/>
      <c r="C303" s="103" t="s">
        <v>201</v>
      </c>
      <c r="D303" s="40"/>
    </row>
    <row r="304" spans="2:4" x14ac:dyDescent="0.3">
      <c r="B304" s="49"/>
      <c r="C304" s="100" t="s">
        <v>101</v>
      </c>
      <c r="D304" s="40"/>
    </row>
    <row r="305" spans="2:4" x14ac:dyDescent="0.3">
      <c r="B305" s="49"/>
      <c r="C305" s="94" t="s">
        <v>97</v>
      </c>
      <c r="D305" s="40"/>
    </row>
    <row r="306" spans="2:4" x14ac:dyDescent="0.3">
      <c r="B306" s="44">
        <f>DQE!B97</f>
        <v>704</v>
      </c>
      <c r="C306" s="102" t="str">
        <f>DQE!C97</f>
        <v>Fourniture et pose d'une balise J11</v>
      </c>
      <c r="D306" s="42"/>
    </row>
    <row r="307" spans="2:4" ht="198" x14ac:dyDescent="0.3">
      <c r="B307" s="53"/>
      <c r="C307" s="103" t="s">
        <v>181</v>
      </c>
      <c r="D307" s="40"/>
    </row>
    <row r="308" spans="2:4" x14ac:dyDescent="0.3">
      <c r="B308" s="53"/>
      <c r="C308" s="100" t="s">
        <v>101</v>
      </c>
      <c r="D308" s="40"/>
    </row>
    <row r="309" spans="2:4" x14ac:dyDescent="0.3">
      <c r="B309" s="53"/>
      <c r="C309" s="94" t="s">
        <v>97</v>
      </c>
      <c r="D309" s="40"/>
    </row>
    <row r="310" spans="2:4" x14ac:dyDescent="0.3">
      <c r="B310" s="44">
        <f>DQE!B98</f>
        <v>705</v>
      </c>
      <c r="C310" s="102" t="str">
        <f>DQE!C98</f>
        <v>Garde corps S8</v>
      </c>
      <c r="D310" s="42"/>
    </row>
    <row r="311" spans="2:4" ht="181.5" x14ac:dyDescent="0.3">
      <c r="B311" s="53"/>
      <c r="C311" s="103" t="s">
        <v>165</v>
      </c>
      <c r="D311" s="40"/>
    </row>
    <row r="312" spans="2:4" x14ac:dyDescent="0.3">
      <c r="B312" s="53"/>
      <c r="C312" s="100" t="s">
        <v>129</v>
      </c>
      <c r="D312" s="40"/>
    </row>
    <row r="313" spans="2:4" x14ac:dyDescent="0.3">
      <c r="B313" s="53"/>
      <c r="C313" s="94" t="s">
        <v>97</v>
      </c>
      <c r="D313" s="40"/>
    </row>
    <row r="314" spans="2:4" x14ac:dyDescent="0.3">
      <c r="B314" s="44">
        <f>DQE!B99</f>
        <v>706</v>
      </c>
      <c r="C314" s="102" t="str">
        <f>DQE!C99</f>
        <v>Dalle podotactile à coller</v>
      </c>
      <c r="D314" s="42"/>
    </row>
    <row r="315" spans="2:4" customFormat="1" ht="33" x14ac:dyDescent="0.3">
      <c r="B315" s="66"/>
      <c r="C315" s="103" t="s">
        <v>197</v>
      </c>
      <c r="D315" s="40"/>
    </row>
    <row r="316" spans="2:4" customFormat="1" x14ac:dyDescent="0.3">
      <c r="B316" s="66"/>
      <c r="C316" s="100" t="s">
        <v>129</v>
      </c>
      <c r="D316" s="40"/>
    </row>
    <row r="317" spans="2:4" customFormat="1" x14ac:dyDescent="0.3">
      <c r="B317" s="66"/>
      <c r="C317" s="94" t="s">
        <v>97</v>
      </c>
      <c r="D317" s="40"/>
    </row>
    <row r="318" spans="2:4" customFormat="1" x14ac:dyDescent="0.3">
      <c r="B318" s="44">
        <f>DQE!B100</f>
        <v>707</v>
      </c>
      <c r="C318" s="102" t="str">
        <f>DQE!C100</f>
        <v>Potelet fixe en acier hauteur 0.90m tête blanche</v>
      </c>
      <c r="D318" s="42"/>
    </row>
    <row r="319" spans="2:4" customFormat="1" ht="214.5" x14ac:dyDescent="0.3">
      <c r="B319" s="49"/>
      <c r="C319" s="103" t="s">
        <v>199</v>
      </c>
      <c r="D319" s="40"/>
    </row>
    <row r="320" spans="2:4" customFormat="1" x14ac:dyDescent="0.3">
      <c r="B320" s="49"/>
      <c r="C320" s="100" t="s">
        <v>101</v>
      </c>
      <c r="D320" s="40"/>
    </row>
    <row r="321" spans="2:4" customFormat="1" x14ac:dyDescent="0.3">
      <c r="B321" s="49"/>
      <c r="C321" s="94" t="s">
        <v>97</v>
      </c>
      <c r="D321" s="40"/>
    </row>
    <row r="322" spans="2:4" customFormat="1" x14ac:dyDescent="0.3">
      <c r="B322" s="46"/>
      <c r="C322" s="46"/>
      <c r="D322" s="67"/>
    </row>
    <row r="323" spans="2:4" x14ac:dyDescent="0.3">
      <c r="B323" s="43" t="s">
        <v>54</v>
      </c>
      <c r="C323" s="91"/>
      <c r="D323" s="16"/>
    </row>
    <row r="324" spans="2:4" x14ac:dyDescent="0.3">
      <c r="B324" s="48">
        <f>DQE!B104</f>
        <v>801</v>
      </c>
      <c r="C324" s="102" t="str">
        <f>DQE!C104</f>
        <v>ARBRES</v>
      </c>
      <c r="D324" s="48"/>
    </row>
    <row r="325" spans="2:4" ht="198" x14ac:dyDescent="0.3">
      <c r="B325" s="72"/>
      <c r="C325" s="103" t="s">
        <v>262</v>
      </c>
      <c r="D325" s="40"/>
    </row>
    <row r="326" spans="2:4" x14ac:dyDescent="0.3">
      <c r="B326" s="89" t="str">
        <f>DQE!B105</f>
        <v>801a</v>
      </c>
      <c r="C326" s="107" t="str">
        <f>DQE!C105</f>
        <v>Inga edulis Pois sucrée Pot 35l, h 150-200cm</v>
      </c>
      <c r="D326" s="90"/>
    </row>
    <row r="327" spans="2:4" x14ac:dyDescent="0.3">
      <c r="B327" s="72"/>
      <c r="C327" s="100" t="s">
        <v>101</v>
      </c>
      <c r="D327" s="40"/>
    </row>
    <row r="328" spans="2:4" x14ac:dyDescent="0.3">
      <c r="B328" s="72"/>
      <c r="C328" s="100" t="s">
        <v>97</v>
      </c>
      <c r="D328" s="40"/>
    </row>
    <row r="329" spans="2:4" x14ac:dyDescent="0.3">
      <c r="B329" s="89" t="str">
        <f>DQE!B106</f>
        <v>801b</v>
      </c>
      <c r="C329" s="107" t="str">
        <f>DQE!C106</f>
        <v>Pachira aquatica, Cacao Riviére pot 35l, h 150-200cm</v>
      </c>
      <c r="D329" s="90"/>
    </row>
    <row r="330" spans="2:4" x14ac:dyDescent="0.3">
      <c r="B330" s="72"/>
      <c r="C330" s="100" t="s">
        <v>101</v>
      </c>
      <c r="D330" s="40"/>
    </row>
    <row r="331" spans="2:4" x14ac:dyDescent="0.3">
      <c r="B331" s="72"/>
      <c r="C331" s="100" t="s">
        <v>97</v>
      </c>
      <c r="D331" s="40"/>
    </row>
    <row r="332" spans="2:4" x14ac:dyDescent="0.3">
      <c r="B332" s="89" t="str">
        <f>DQE!B107</f>
        <v>801c</v>
      </c>
      <c r="C332" s="107" t="str">
        <f>DQE!C107</f>
        <v>Crescenta cujete, Calebassier  pot 35l, h 150-200cm</v>
      </c>
      <c r="D332" s="90"/>
    </row>
    <row r="333" spans="2:4" x14ac:dyDescent="0.3">
      <c r="B333" s="72"/>
      <c r="C333" s="100" t="s">
        <v>101</v>
      </c>
      <c r="D333" s="40"/>
    </row>
    <row r="334" spans="2:4" x14ac:dyDescent="0.3">
      <c r="B334" s="72"/>
      <c r="C334" s="100" t="s">
        <v>97</v>
      </c>
      <c r="D334" s="40"/>
    </row>
    <row r="335" spans="2:4" x14ac:dyDescent="0.3">
      <c r="B335" s="89" t="str">
        <f>DQE!B108</f>
        <v>801d</v>
      </c>
      <c r="C335" s="107" t="str">
        <f>DQE!C108</f>
        <v>Senna allata  pot 35l, h 150-200cm</v>
      </c>
      <c r="D335" s="90"/>
    </row>
    <row r="336" spans="2:4" x14ac:dyDescent="0.3">
      <c r="B336" s="72"/>
      <c r="C336" s="100" t="s">
        <v>101</v>
      </c>
      <c r="D336" s="40"/>
    </row>
    <row r="337" spans="2:4" x14ac:dyDescent="0.3">
      <c r="B337" s="72"/>
      <c r="C337" s="100" t="s">
        <v>97</v>
      </c>
      <c r="D337" s="40"/>
    </row>
    <row r="338" spans="2:4" x14ac:dyDescent="0.3">
      <c r="B338" s="89" t="str">
        <f>DQE!B109</f>
        <v>801e</v>
      </c>
      <c r="C338" s="107" t="str">
        <f>DQE!C109</f>
        <v>Clusia grandiflora_Pot 35L 150-200cm</v>
      </c>
      <c r="D338" s="90"/>
    </row>
    <row r="339" spans="2:4" x14ac:dyDescent="0.3">
      <c r="B339" s="72"/>
      <c r="C339" s="100" t="s">
        <v>101</v>
      </c>
      <c r="D339" s="40"/>
    </row>
    <row r="340" spans="2:4" x14ac:dyDescent="0.3">
      <c r="B340" s="72"/>
      <c r="C340" s="100" t="s">
        <v>97</v>
      </c>
      <c r="D340" s="40"/>
    </row>
    <row r="341" spans="2:4" x14ac:dyDescent="0.3">
      <c r="B341" s="89" t="str">
        <f>DQE!B110</f>
        <v>801f</v>
      </c>
      <c r="C341" s="107" t="str">
        <f>DQE!C110</f>
        <v>Apeaida glabra, Peigne Macaque,  pot 35l, h 150-200cm</v>
      </c>
      <c r="D341" s="90"/>
    </row>
    <row r="342" spans="2:4" x14ac:dyDescent="0.3">
      <c r="B342" s="72"/>
      <c r="C342" s="100" t="s">
        <v>101</v>
      </c>
      <c r="D342" s="40"/>
    </row>
    <row r="343" spans="2:4" x14ac:dyDescent="0.3">
      <c r="B343" s="72"/>
      <c r="C343" s="100" t="s">
        <v>97</v>
      </c>
      <c r="D343" s="40"/>
    </row>
    <row r="344" spans="2:4" x14ac:dyDescent="0.3">
      <c r="B344" s="89" t="str">
        <f>DQE!B111</f>
        <v>801g</v>
      </c>
      <c r="C344" s="107" t="str">
        <f>DQE!C111</f>
        <v>Isertia coccinea  pot 35L, h 150-200cm</v>
      </c>
      <c r="D344" s="90"/>
    </row>
    <row r="345" spans="2:4" x14ac:dyDescent="0.3">
      <c r="B345" s="72"/>
      <c r="C345" s="100" t="s">
        <v>101</v>
      </c>
      <c r="D345" s="40"/>
    </row>
    <row r="346" spans="2:4" x14ac:dyDescent="0.3">
      <c r="B346" s="72"/>
      <c r="C346" s="100" t="s">
        <v>97</v>
      </c>
      <c r="D346" s="40"/>
    </row>
    <row r="347" spans="2:4" x14ac:dyDescent="0.3">
      <c r="B347" s="89">
        <f>DQE!B112</f>
        <v>802</v>
      </c>
      <c r="C347" s="107" t="str">
        <f>DQE!C112</f>
        <v>PALMIERS</v>
      </c>
      <c r="D347" s="90"/>
    </row>
    <row r="348" spans="2:4" ht="198" x14ac:dyDescent="0.3">
      <c r="B348" s="72"/>
      <c r="C348" s="103" t="s">
        <v>263</v>
      </c>
      <c r="D348" s="40"/>
    </row>
    <row r="349" spans="2:4" x14ac:dyDescent="0.3">
      <c r="B349" s="89" t="str">
        <f>DQE!B113</f>
        <v>802a</v>
      </c>
      <c r="C349" s="107" t="str">
        <f>DQE!C113</f>
        <v>Mauritia flexuosa Palmier Bâches h=200cm pot 35L</v>
      </c>
      <c r="D349" s="90"/>
    </row>
    <row r="350" spans="2:4" x14ac:dyDescent="0.3">
      <c r="B350" s="72"/>
      <c r="C350" s="100" t="s">
        <v>101</v>
      </c>
      <c r="D350" s="40"/>
    </row>
    <row r="351" spans="2:4" x14ac:dyDescent="0.3">
      <c r="B351" s="72"/>
      <c r="C351" s="100" t="s">
        <v>97</v>
      </c>
      <c r="D351" s="40"/>
    </row>
    <row r="352" spans="2:4" x14ac:dyDescent="0.3">
      <c r="B352" s="89" t="str">
        <f>DQE!B114</f>
        <v>802b</v>
      </c>
      <c r="C352" s="107" t="str">
        <f>DQE!C114</f>
        <v>Attalea maripa, Palmier Maripa  h 120/150 pot 35L</v>
      </c>
      <c r="D352" s="90"/>
    </row>
    <row r="353" spans="2:4" x14ac:dyDescent="0.3">
      <c r="B353" s="72"/>
      <c r="C353" s="100" t="s">
        <v>101</v>
      </c>
      <c r="D353" s="40"/>
    </row>
    <row r="354" spans="2:4" x14ac:dyDescent="0.3">
      <c r="B354" s="72"/>
      <c r="C354" s="100" t="s">
        <v>97</v>
      </c>
      <c r="D354" s="40"/>
    </row>
    <row r="355" spans="2:4" x14ac:dyDescent="0.3">
      <c r="B355" s="89" t="str">
        <f>DQE!B115</f>
        <v>802c</v>
      </c>
      <c r="C355" s="107" t="str">
        <f>DQE!C115</f>
        <v>Mauritia flexuosa Palmier Bâches h=200cm pot 35L sur av St Agathe</v>
      </c>
      <c r="D355" s="90"/>
    </row>
    <row r="356" spans="2:4" x14ac:dyDescent="0.3">
      <c r="B356" s="72"/>
      <c r="C356" s="100" t="s">
        <v>101</v>
      </c>
      <c r="D356" s="40"/>
    </row>
    <row r="357" spans="2:4" x14ac:dyDescent="0.3">
      <c r="B357" s="72"/>
      <c r="C357" s="100" t="s">
        <v>97</v>
      </c>
      <c r="D357" s="40"/>
    </row>
    <row r="358" spans="2:4" x14ac:dyDescent="0.3">
      <c r="B358" s="89">
        <f>DQE!B116</f>
        <v>803</v>
      </c>
      <c r="C358" s="107" t="str">
        <f>DQE!C116</f>
        <v>COUVRE-SOLS</v>
      </c>
      <c r="D358" s="90"/>
    </row>
    <row r="359" spans="2:4" ht="132" x14ac:dyDescent="0.3">
      <c r="B359" s="72"/>
      <c r="C359" s="103" t="s">
        <v>264</v>
      </c>
      <c r="D359" s="40"/>
    </row>
    <row r="360" spans="2:4" x14ac:dyDescent="0.3">
      <c r="B360" s="89" t="str">
        <f>DQE!B117</f>
        <v>803a</v>
      </c>
      <c r="C360" s="107" t="str">
        <f>DQE!C117</f>
        <v>Sagneticol tribolata 3u/m2</v>
      </c>
      <c r="D360" s="90"/>
    </row>
    <row r="361" spans="2:4" x14ac:dyDescent="0.3">
      <c r="B361" s="72"/>
      <c r="C361" s="100" t="s">
        <v>119</v>
      </c>
      <c r="D361" s="40"/>
    </row>
    <row r="362" spans="2:4" x14ac:dyDescent="0.3">
      <c r="B362" s="72"/>
      <c r="C362" s="94" t="s">
        <v>97</v>
      </c>
      <c r="D362" s="40"/>
    </row>
    <row r="363" spans="2:4" x14ac:dyDescent="0.3">
      <c r="B363" s="89" t="str">
        <f>DQE!B118</f>
        <v>803b</v>
      </c>
      <c r="C363" s="107" t="str">
        <f>DQE!C118</f>
        <v>Arachis repens  4u/m2</v>
      </c>
      <c r="D363" s="90"/>
    </row>
    <row r="364" spans="2:4" x14ac:dyDescent="0.3">
      <c r="B364" s="72"/>
      <c r="C364" s="100" t="s">
        <v>119</v>
      </c>
      <c r="D364" s="40"/>
    </row>
    <row r="365" spans="2:4" x14ac:dyDescent="0.3">
      <c r="B365" s="72"/>
      <c r="C365" s="94" t="s">
        <v>97</v>
      </c>
      <c r="D365" s="40"/>
    </row>
    <row r="366" spans="2:4" x14ac:dyDescent="0.3">
      <c r="B366" s="89">
        <f>DQE!B119</f>
        <v>804</v>
      </c>
      <c r="C366" s="107" t="str">
        <f>DQE!C119</f>
        <v>MASSIFS BAS</v>
      </c>
      <c r="D366" s="90"/>
    </row>
    <row r="367" spans="2:4" ht="132" x14ac:dyDescent="0.3">
      <c r="B367" s="72"/>
      <c r="C367" s="103" t="s">
        <v>265</v>
      </c>
      <c r="D367" s="40"/>
    </row>
    <row r="368" spans="2:4" x14ac:dyDescent="0.3">
      <c r="B368" s="89" t="str">
        <f>DQE!B120</f>
        <v>804a</v>
      </c>
      <c r="C368" s="107" t="str">
        <f>DQE!C120</f>
        <v>Verveine Pays, Stachytarpheta guyannensis 2U/m2 pot de 7L</v>
      </c>
      <c r="D368" s="90"/>
    </row>
    <row r="369" spans="2:4" x14ac:dyDescent="0.3">
      <c r="B369" s="72"/>
      <c r="C369" s="100" t="s">
        <v>119</v>
      </c>
      <c r="D369" s="40"/>
    </row>
    <row r="370" spans="2:4" x14ac:dyDescent="0.3">
      <c r="B370" s="72"/>
      <c r="C370" s="94" t="s">
        <v>97</v>
      </c>
      <c r="D370" s="40"/>
    </row>
    <row r="371" spans="2:4" x14ac:dyDescent="0.3">
      <c r="B371" s="89" t="str">
        <f>DQE!B121</f>
        <v>804b</v>
      </c>
      <c r="C371" s="107" t="str">
        <f>DQE!C121</f>
        <v>Turnera ulmifolia, godet, 4u/m2</v>
      </c>
      <c r="D371" s="90"/>
    </row>
    <row r="372" spans="2:4" x14ac:dyDescent="0.3">
      <c r="B372" s="72"/>
      <c r="C372" s="100" t="s">
        <v>119</v>
      </c>
      <c r="D372" s="40"/>
    </row>
    <row r="373" spans="2:4" x14ac:dyDescent="0.3">
      <c r="B373" s="72"/>
      <c r="C373" s="94" t="s">
        <v>97</v>
      </c>
      <c r="D373" s="40"/>
    </row>
    <row r="374" spans="2:4" x14ac:dyDescent="0.3">
      <c r="B374" s="89">
        <f>DQE!B122</f>
        <v>805</v>
      </c>
      <c r="C374" s="107" t="str">
        <f>DQE!C122</f>
        <v>MASSIF HAUT</v>
      </c>
      <c r="D374" s="90"/>
    </row>
    <row r="375" spans="2:4" ht="132" x14ac:dyDescent="0.3">
      <c r="B375" s="72"/>
      <c r="C375" s="103" t="s">
        <v>265</v>
      </c>
      <c r="D375" s="40"/>
    </row>
    <row r="376" spans="2:4" x14ac:dyDescent="0.3">
      <c r="B376" s="89" t="str">
        <f>DQE!B123</f>
        <v>805a</v>
      </c>
      <c r="C376" s="107" t="str">
        <f>DQE!C123</f>
        <v>Héliconia bihai,2u/m2 pot 10L</v>
      </c>
      <c r="D376" s="90"/>
    </row>
    <row r="377" spans="2:4" x14ac:dyDescent="0.3">
      <c r="B377" s="72"/>
      <c r="C377" s="100" t="s">
        <v>119</v>
      </c>
      <c r="D377" s="40"/>
    </row>
    <row r="378" spans="2:4" x14ac:dyDescent="0.3">
      <c r="B378" s="72"/>
      <c r="C378" s="94" t="s">
        <v>97</v>
      </c>
      <c r="D378" s="40"/>
    </row>
    <row r="379" spans="2:4" x14ac:dyDescent="0.3">
      <c r="B379" s="89">
        <f>DQE!B124</f>
        <v>805</v>
      </c>
      <c r="C379" s="107" t="str">
        <f>DQE!C124</f>
        <v>Phenakospermum guyannense pot 5L  2u/m2</v>
      </c>
      <c r="D379" s="90"/>
    </row>
    <row r="380" spans="2:4" x14ac:dyDescent="0.3">
      <c r="B380" s="72"/>
      <c r="C380" s="100" t="s">
        <v>119</v>
      </c>
      <c r="D380" s="40"/>
    </row>
    <row r="381" spans="2:4" x14ac:dyDescent="0.3">
      <c r="B381" s="72"/>
      <c r="C381" s="94" t="s">
        <v>97</v>
      </c>
      <c r="D381" s="40"/>
    </row>
    <row r="382" spans="2:4" x14ac:dyDescent="0.3">
      <c r="B382" s="89">
        <f>DQE!B125</f>
        <v>806</v>
      </c>
      <c r="C382" s="107" t="str">
        <f>DQE!C125</f>
        <v>TUTEURAGE HAUBANAGE</v>
      </c>
      <c r="D382" s="90"/>
    </row>
    <row r="383" spans="2:4" ht="148.5" x14ac:dyDescent="0.3">
      <c r="B383" s="72"/>
      <c r="C383" s="103" t="s">
        <v>266</v>
      </c>
      <c r="D383" s="40"/>
    </row>
    <row r="384" spans="2:4" x14ac:dyDescent="0.3">
      <c r="B384" s="89" t="str">
        <f>DQE!B126</f>
        <v>806a</v>
      </c>
      <c r="C384" s="107" t="str">
        <f>DQE!C126</f>
        <v>Tuteurs  Bipode</v>
      </c>
      <c r="D384" s="90"/>
    </row>
    <row r="385" spans="2:4" x14ac:dyDescent="0.3">
      <c r="B385" s="72"/>
      <c r="C385" s="100" t="s">
        <v>101</v>
      </c>
      <c r="D385" s="40"/>
    </row>
    <row r="386" spans="2:4" x14ac:dyDescent="0.3">
      <c r="B386" s="72"/>
      <c r="C386" s="100" t="s">
        <v>97</v>
      </c>
      <c r="D386" s="40"/>
    </row>
    <row r="387" spans="2:4" x14ac:dyDescent="0.3">
      <c r="B387" s="89">
        <f>DQE!B127</f>
        <v>807</v>
      </c>
      <c r="C387" s="107" t="str">
        <f>DQE!C127</f>
        <v>SOLS FERTILES</v>
      </c>
      <c r="D387" s="90"/>
    </row>
    <row r="388" spans="2:4" ht="132" x14ac:dyDescent="0.3">
      <c r="B388" s="72"/>
      <c r="C388" s="103" t="s">
        <v>267</v>
      </c>
      <c r="D388" s="40"/>
    </row>
    <row r="389" spans="2:4" x14ac:dyDescent="0.3">
      <c r="B389" s="89" t="str">
        <f>DQE!B128</f>
        <v>807a</v>
      </c>
      <c r="C389" s="107" t="str">
        <f>DQE!C128</f>
        <v>Fosse plantées pour arbres</v>
      </c>
      <c r="D389" s="90"/>
    </row>
    <row r="390" spans="2:4" x14ac:dyDescent="0.3">
      <c r="B390" s="72"/>
      <c r="C390" s="100" t="s">
        <v>101</v>
      </c>
      <c r="D390" s="40"/>
    </row>
    <row r="391" spans="2:4" x14ac:dyDescent="0.3">
      <c r="B391" s="72"/>
      <c r="C391" s="100" t="s">
        <v>97</v>
      </c>
      <c r="D391" s="40"/>
    </row>
    <row r="392" spans="2:4" x14ac:dyDescent="0.3">
      <c r="B392" s="89" t="str">
        <f>DQE!B129</f>
        <v>807b</v>
      </c>
      <c r="C392" s="107" t="str">
        <f>DQE!C129</f>
        <v>Fourniture et mise en œuvre de Mulch sous les massifs ep 5cm</v>
      </c>
      <c r="D392" s="90"/>
    </row>
    <row r="393" spans="2:4" x14ac:dyDescent="0.3">
      <c r="B393" s="72"/>
      <c r="C393" s="100" t="s">
        <v>119</v>
      </c>
      <c r="D393" s="40"/>
    </row>
    <row r="394" spans="2:4" x14ac:dyDescent="0.3">
      <c r="B394" s="72"/>
      <c r="C394" s="94" t="s">
        <v>97</v>
      </c>
      <c r="D394" s="40"/>
    </row>
    <row r="395" spans="2:4" x14ac:dyDescent="0.3">
      <c r="B395" s="89" t="str">
        <f>DQE!B130</f>
        <v>808c</v>
      </c>
      <c r="C395" s="107" t="str">
        <f>DQE!C130</f>
        <v>Fourniture et mise en œuvre de Compost sous les couvre-sols</v>
      </c>
      <c r="D395" s="90"/>
    </row>
    <row r="396" spans="2:4" x14ac:dyDescent="0.3">
      <c r="B396" s="72"/>
      <c r="C396" s="100" t="s">
        <v>119</v>
      </c>
      <c r="D396" s="40"/>
    </row>
    <row r="397" spans="2:4" x14ac:dyDescent="0.3">
      <c r="B397" s="72"/>
      <c r="C397" s="94" t="s">
        <v>97</v>
      </c>
      <c r="D397" s="40"/>
    </row>
    <row r="398" spans="2:4" x14ac:dyDescent="0.3">
      <c r="B398" s="89" t="str">
        <f>DQE!B131</f>
        <v>808d</v>
      </c>
      <c r="C398" s="107" t="str">
        <f>DQE!C131</f>
        <v>Fosse plantation linéaire largeur 80 cm, profondeur 80 cm longueur variable</v>
      </c>
      <c r="D398" s="90"/>
    </row>
    <row r="399" spans="2:4" x14ac:dyDescent="0.3">
      <c r="B399" s="72"/>
      <c r="C399" s="100" t="s">
        <v>125</v>
      </c>
      <c r="D399" s="40"/>
    </row>
    <row r="400" spans="2:4" x14ac:dyDescent="0.3">
      <c r="B400" s="72"/>
      <c r="C400" s="94" t="s">
        <v>97</v>
      </c>
      <c r="D400" s="40"/>
    </row>
    <row r="401" spans="2:4" x14ac:dyDescent="0.3">
      <c r="B401" s="89">
        <f>DQE!B132</f>
        <v>808</v>
      </c>
      <c r="C401" s="107" t="str">
        <f>DQE!C132</f>
        <v>ANNEE D'ENTRETIEN</v>
      </c>
      <c r="D401" s="90"/>
    </row>
    <row r="402" spans="2:4" ht="181.5" x14ac:dyDescent="0.3">
      <c r="B402" s="72"/>
      <c r="C402" s="103" t="s">
        <v>268</v>
      </c>
      <c r="D402" s="40"/>
    </row>
    <row r="403" spans="2:4" x14ac:dyDescent="0.3">
      <c r="B403" s="89" t="str">
        <f>DQE!B133</f>
        <v>808a</v>
      </c>
      <c r="C403" s="107" t="str">
        <f>DQE!C133</f>
        <v>Entretien des arbres sur 1 an</v>
      </c>
      <c r="D403" s="90"/>
    </row>
    <row r="404" spans="2:4" x14ac:dyDescent="0.3">
      <c r="B404" s="72"/>
      <c r="C404" s="100" t="s">
        <v>101</v>
      </c>
      <c r="D404" s="40"/>
    </row>
    <row r="405" spans="2:4" x14ac:dyDescent="0.3">
      <c r="B405" s="72"/>
      <c r="C405" s="100" t="s">
        <v>97</v>
      </c>
      <c r="D405" s="40"/>
    </row>
    <row r="406" spans="2:4" x14ac:dyDescent="0.3">
      <c r="B406" s="89" t="str">
        <f>DQE!B134</f>
        <v>808b</v>
      </c>
      <c r="C406" s="107" t="str">
        <f>DQE!C134</f>
        <v>Entretien des massifs sur 1 an</v>
      </c>
      <c r="D406" s="90"/>
    </row>
    <row r="407" spans="2:4" x14ac:dyDescent="0.3">
      <c r="B407" s="72"/>
      <c r="C407" s="100" t="s">
        <v>119</v>
      </c>
      <c r="D407" s="40"/>
    </row>
    <row r="408" spans="2:4" x14ac:dyDescent="0.3">
      <c r="B408" s="72"/>
      <c r="C408" s="94" t="s">
        <v>97</v>
      </c>
      <c r="D408" s="40"/>
    </row>
    <row r="409" spans="2:4" x14ac:dyDescent="0.3">
      <c r="B409" s="89" t="str">
        <f>DQE!B135</f>
        <v>808c</v>
      </c>
      <c r="C409" s="107" t="str">
        <f>DQE!C135</f>
        <v>Entretien de couvre-sols  sur 1 an</v>
      </c>
      <c r="D409" s="90"/>
    </row>
    <row r="410" spans="2:4" x14ac:dyDescent="0.3">
      <c r="B410" s="72"/>
      <c r="C410" s="100" t="s">
        <v>119</v>
      </c>
      <c r="D410" s="40"/>
    </row>
    <row r="411" spans="2:4" x14ac:dyDescent="0.3">
      <c r="B411" s="72"/>
      <c r="C411" s="94" t="s">
        <v>97</v>
      </c>
      <c r="D411" s="40"/>
    </row>
    <row r="412" spans="2:4" x14ac:dyDescent="0.3">
      <c r="B412" s="35"/>
      <c r="C412" s="100"/>
      <c r="D412" s="40"/>
    </row>
    <row r="413" spans="2:4" x14ac:dyDescent="0.3">
      <c r="B413" s="44"/>
      <c r="C413" s="95"/>
      <c r="D413" s="21"/>
    </row>
    <row r="414" spans="2:4" x14ac:dyDescent="0.3">
      <c r="D414" s="41"/>
    </row>
    <row r="415" spans="2:4" x14ac:dyDescent="0.3">
      <c r="D415" s="41"/>
    </row>
    <row r="416" spans="2:4" x14ac:dyDescent="0.3">
      <c r="D416" s="41"/>
    </row>
  </sheetData>
  <protectedRanges>
    <protectedRange sqref="C11 C15 C19 C23 C28 C32 C37 C41 C54 C63 C79 C87 C83 C59 C50 C75 C71 C95 C99 C103 C197 C201 C185 C244 C216 C220 C224 C228 C240 C252 C248 C232 C236 C91 C189 C193 C209 C205 C67 C150 C138 C142 C134 C130 C111 C114 C117 C120 C123 C159 C313 C278 C281 C284 C287 C290 C269 C272 C260 C263 C266 C309 C305 C301 C297 C177 C173 C154 C146 C164 C169 C317 C321 C126 C362 C365 C370 C373 C378 C381 C394 C397 C400 C408 C411" name="Plage2_1"/>
  </protectedRanges>
  <mergeCells count="3">
    <mergeCell ref="B1:D1"/>
    <mergeCell ref="B2:D2"/>
    <mergeCell ref="B3:D3"/>
  </mergeCells>
  <pageMargins left="0.70866141732283472" right="0.70866141732283472" top="0.74803149606299213" bottom="0.74803149606299213" header="0.31496062992125984" footer="0.31496062992125984"/>
  <pageSetup paperSize="9" scale="50" fitToHeight="0" orientation="portrait" r:id="rId1"/>
  <headerFooter>
    <oddFooter>&amp;L_x000D_&amp;1#&amp;"Calibri"&amp;10&amp;K000000 General</oddFooter>
  </headerFooter>
  <rowBreaks count="12" manualBreakCount="12">
    <brk id="23" min="1" max="3" man="1"/>
    <brk id="43" min="1" max="3" man="1"/>
    <brk id="63" min="1" max="3" man="1"/>
    <brk id="95" min="1" max="3" man="1"/>
    <brk id="134" min="1" max="3" man="1"/>
    <brk id="159" min="1" max="3" man="1"/>
    <brk id="179" min="1" max="3" man="1"/>
    <brk id="211" min="1" max="3" man="1"/>
    <brk id="236" min="1" max="3" man="1"/>
    <brk id="272" min="1" max="3" man="1"/>
    <brk id="309" min="1" max="3" man="1"/>
    <brk id="357" min="1" max="3" man="1"/>
  </rowBreaks>
</worksheet>
</file>

<file path=docMetadata/LabelInfo.xml><?xml version="1.0" encoding="utf-8"?>
<clbl:labelList xmlns:clbl="http://schemas.microsoft.com/office/2020/mipLabelMetadata">
  <clbl:label id="{04d09258-035b-4e4f-ae3e-d79ff3d418d8}" enabled="1" method="Standard" siteId="{f4a12867-922d-4b9d-bb85-9ee7898512a0}"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DQE</vt:lpstr>
      <vt:lpstr>BPU</vt:lpstr>
      <vt:lpstr>BPU!Zone_d_impression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Ganda, Djibrilla</dc:creator>
  <cp:lastModifiedBy>Pelliccia, Ugo</cp:lastModifiedBy>
  <cp:lastPrinted>2024-11-21T18:40:44Z</cp:lastPrinted>
  <dcterms:created xsi:type="dcterms:W3CDTF">2015-06-05T18:17:20Z</dcterms:created>
  <dcterms:modified xsi:type="dcterms:W3CDTF">2024-11-26T14:31:15Z</dcterms:modified>
</cp:coreProperties>
</file>